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filterPrivacy="1"/>
  <xr:revisionPtr revIDLastSave="0" documentId="13_ncr:1_{AE163E4D-185F-4E4A-8B3C-C04C42B39F6D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45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9" i="1" l="1"/>
  <c r="H439" i="1" s="1"/>
  <c r="F439" i="1"/>
  <c r="E439" i="1"/>
  <c r="D439" i="1"/>
  <c r="C439" i="1"/>
  <c r="G430" i="1"/>
  <c r="H430" i="1" s="1"/>
  <c r="F430" i="1"/>
  <c r="E430" i="1"/>
  <c r="D430" i="1"/>
  <c r="C430" i="1"/>
  <c r="G419" i="1"/>
  <c r="H419" i="1" s="1"/>
  <c r="F419" i="1"/>
  <c r="E419" i="1"/>
  <c r="D419" i="1"/>
  <c r="C419" i="1"/>
  <c r="G413" i="1"/>
  <c r="H413" i="1" s="1"/>
  <c r="F413" i="1"/>
  <c r="E413" i="1"/>
  <c r="D413" i="1"/>
  <c r="C413" i="1"/>
  <c r="G403" i="1"/>
  <c r="H403" i="1" s="1"/>
  <c r="F403" i="1"/>
  <c r="E403" i="1"/>
  <c r="D403" i="1"/>
  <c r="C403" i="1"/>
  <c r="G395" i="1"/>
  <c r="H395" i="1" s="1"/>
  <c r="F395" i="1"/>
  <c r="E395" i="1"/>
  <c r="D395" i="1"/>
  <c r="C395" i="1"/>
  <c r="G385" i="1"/>
  <c r="H385" i="1" s="1"/>
  <c r="F385" i="1"/>
  <c r="E385" i="1"/>
  <c r="D385" i="1"/>
  <c r="C385" i="1"/>
  <c r="G379" i="1"/>
  <c r="H379" i="1" s="1"/>
  <c r="F379" i="1"/>
  <c r="E379" i="1"/>
  <c r="D379" i="1"/>
  <c r="C379" i="1"/>
  <c r="G369" i="1"/>
  <c r="H369" i="1" s="1"/>
  <c r="F369" i="1"/>
  <c r="E369" i="1"/>
  <c r="D369" i="1"/>
  <c r="C369" i="1"/>
  <c r="G360" i="1"/>
  <c r="H360" i="1" s="1"/>
  <c r="F360" i="1"/>
  <c r="E360" i="1"/>
  <c r="D360" i="1"/>
  <c r="C360" i="1"/>
  <c r="G349" i="1"/>
  <c r="H349" i="1" s="1"/>
  <c r="F349" i="1"/>
  <c r="E349" i="1"/>
  <c r="D349" i="1"/>
  <c r="C349" i="1"/>
  <c r="G343" i="1"/>
  <c r="H343" i="1" s="1"/>
  <c r="F343" i="1"/>
  <c r="E343" i="1"/>
  <c r="D343" i="1"/>
  <c r="C343" i="1"/>
  <c r="G333" i="1"/>
  <c r="H333" i="1" s="1"/>
  <c r="F333" i="1"/>
  <c r="E333" i="1"/>
  <c r="D333" i="1"/>
  <c r="C333" i="1"/>
  <c r="G324" i="1"/>
  <c r="H324" i="1" s="1"/>
  <c r="F324" i="1"/>
  <c r="E324" i="1"/>
  <c r="D324" i="1"/>
  <c r="C324" i="1"/>
  <c r="G313" i="1"/>
  <c r="H313" i="1" s="1"/>
  <c r="F313" i="1"/>
  <c r="E313" i="1"/>
  <c r="D313" i="1"/>
  <c r="C313" i="1"/>
  <c r="G307" i="1"/>
  <c r="H307" i="1" s="1"/>
  <c r="F307" i="1"/>
  <c r="E307" i="1"/>
  <c r="D307" i="1"/>
  <c r="C307" i="1"/>
  <c r="G297" i="1"/>
  <c r="H297" i="1" s="1"/>
  <c r="F297" i="1"/>
  <c r="E297" i="1"/>
  <c r="D297" i="1"/>
  <c r="C297" i="1"/>
  <c r="G288" i="1"/>
  <c r="H288" i="1" s="1"/>
  <c r="F288" i="1"/>
  <c r="E288" i="1"/>
  <c r="D288" i="1"/>
  <c r="C288" i="1"/>
  <c r="G277" i="1"/>
  <c r="H277" i="1" s="1"/>
  <c r="F277" i="1"/>
  <c r="E277" i="1"/>
  <c r="D277" i="1"/>
  <c r="C277" i="1"/>
  <c r="G270" i="1"/>
  <c r="H270" i="1" s="1"/>
  <c r="F270" i="1"/>
  <c r="E270" i="1"/>
  <c r="D270" i="1"/>
  <c r="C270" i="1"/>
  <c r="G259" i="1"/>
  <c r="H259" i="1" s="1"/>
  <c r="H443" i="1" s="1"/>
  <c r="F259" i="1"/>
  <c r="E259" i="1"/>
  <c r="D259" i="1"/>
  <c r="C259" i="1"/>
  <c r="G250" i="1"/>
  <c r="H250" i="1" s="1"/>
  <c r="F250" i="1"/>
  <c r="E250" i="1"/>
  <c r="D250" i="1"/>
  <c r="C250" i="1"/>
  <c r="G239" i="1"/>
  <c r="H239" i="1" s="1"/>
  <c r="F239" i="1"/>
  <c r="E239" i="1"/>
  <c r="D239" i="1"/>
  <c r="C239" i="1"/>
  <c r="G233" i="1"/>
  <c r="H233" i="1" s="1"/>
  <c r="F233" i="1"/>
  <c r="E233" i="1"/>
  <c r="D233" i="1"/>
  <c r="C233" i="1"/>
  <c r="G221" i="1"/>
  <c r="H221" i="1" s="1"/>
  <c r="F221" i="1"/>
  <c r="E221" i="1"/>
  <c r="D221" i="1"/>
  <c r="C221" i="1"/>
  <c r="G212" i="1"/>
  <c r="H212" i="1" s="1"/>
  <c r="F212" i="1"/>
  <c r="E212" i="1"/>
  <c r="D212" i="1"/>
  <c r="C212" i="1"/>
  <c r="G201" i="1"/>
  <c r="H201" i="1" s="1"/>
  <c r="F201" i="1"/>
  <c r="E201" i="1"/>
  <c r="D201" i="1"/>
  <c r="C201" i="1"/>
  <c r="G195" i="1"/>
  <c r="H195" i="1" s="1"/>
  <c r="F195" i="1"/>
  <c r="E195" i="1"/>
  <c r="D195" i="1"/>
  <c r="C195" i="1"/>
  <c r="G185" i="1"/>
  <c r="H185" i="1" s="1"/>
  <c r="F185" i="1"/>
  <c r="E185" i="1"/>
  <c r="D185" i="1"/>
  <c r="C185" i="1"/>
  <c r="G176" i="1"/>
  <c r="H176" i="1" s="1"/>
  <c r="F176" i="1"/>
  <c r="E176" i="1"/>
  <c r="D176" i="1"/>
  <c r="C176" i="1"/>
  <c r="G165" i="1"/>
  <c r="H165" i="1" s="1"/>
  <c r="F165" i="1"/>
  <c r="E165" i="1"/>
  <c r="D165" i="1"/>
  <c r="C165" i="1"/>
  <c r="G159" i="1"/>
  <c r="H159" i="1" s="1"/>
  <c r="F159" i="1"/>
  <c r="E159" i="1"/>
  <c r="D159" i="1"/>
  <c r="C159" i="1"/>
  <c r="G149" i="1"/>
  <c r="H149" i="1" s="1"/>
  <c r="F149" i="1"/>
  <c r="E149" i="1"/>
  <c r="D149" i="1"/>
  <c r="C149" i="1"/>
  <c r="G141" i="1"/>
  <c r="H141" i="1" s="1"/>
  <c r="F141" i="1"/>
  <c r="E141" i="1"/>
  <c r="D141" i="1"/>
  <c r="C141" i="1"/>
  <c r="G131" i="1"/>
  <c r="H131" i="1" s="1"/>
  <c r="F131" i="1"/>
  <c r="E131" i="1"/>
  <c r="D131" i="1"/>
  <c r="C131" i="1"/>
  <c r="G125" i="1"/>
  <c r="H125" i="1" s="1"/>
  <c r="F125" i="1"/>
  <c r="E125" i="1"/>
  <c r="D125" i="1"/>
  <c r="C125" i="1"/>
  <c r="G115" i="1"/>
  <c r="H115" i="1" s="1"/>
  <c r="F115" i="1"/>
  <c r="E115" i="1"/>
  <c r="D115" i="1"/>
  <c r="C115" i="1"/>
  <c r="G107" i="1"/>
  <c r="H107" i="1" s="1"/>
  <c r="F107" i="1"/>
  <c r="E107" i="1"/>
  <c r="D107" i="1"/>
  <c r="C107" i="1"/>
  <c r="G97" i="1"/>
  <c r="H97" i="1" s="1"/>
  <c r="F97" i="1"/>
  <c r="E97" i="1"/>
  <c r="D97" i="1"/>
  <c r="C97" i="1"/>
  <c r="G90" i="1"/>
  <c r="H90" i="1" s="1"/>
  <c r="F90" i="1"/>
  <c r="E90" i="1"/>
  <c r="D90" i="1"/>
  <c r="C90" i="1"/>
  <c r="G79" i="1"/>
  <c r="H79" i="1" s="1"/>
  <c r="F79" i="1"/>
  <c r="E79" i="1"/>
  <c r="D79" i="1"/>
  <c r="C79" i="1"/>
  <c r="G70" i="1"/>
  <c r="H70" i="1" s="1"/>
  <c r="F70" i="1"/>
  <c r="E70" i="1"/>
  <c r="D70" i="1"/>
  <c r="C70" i="1"/>
  <c r="G59" i="1"/>
  <c r="H59" i="1" s="1"/>
  <c r="F59" i="1"/>
  <c r="E59" i="1"/>
  <c r="D59" i="1"/>
  <c r="C59" i="1"/>
  <c r="G53" i="1"/>
  <c r="H53" i="1" s="1"/>
  <c r="F53" i="1"/>
  <c r="E53" i="1"/>
  <c r="D53" i="1"/>
  <c r="C53" i="1"/>
  <c r="G43" i="1"/>
  <c r="H43" i="1" s="1"/>
  <c r="C223" i="1" s="1"/>
  <c r="F43" i="1"/>
  <c r="E43" i="1"/>
  <c r="D43" i="1"/>
  <c r="C43" i="1"/>
  <c r="G34" i="1"/>
  <c r="H34" i="1" s="1"/>
  <c r="F34" i="1"/>
  <c r="E34" i="1"/>
  <c r="D34" i="1"/>
  <c r="C34" i="1"/>
  <c r="G23" i="1"/>
  <c r="H23" i="1" s="1"/>
  <c r="F23" i="1"/>
  <c r="E23" i="1"/>
  <c r="D23" i="1"/>
  <c r="C23" i="1"/>
  <c r="C448" i="1" s="1"/>
  <c r="G17" i="1"/>
  <c r="H17" i="1" s="1"/>
  <c r="F17" i="1"/>
  <c r="F447" i="1" s="1"/>
  <c r="E17" i="1"/>
  <c r="E447" i="1" s="1"/>
  <c r="D17" i="1"/>
  <c r="D447" i="1" s="1"/>
  <c r="C17" i="1"/>
  <c r="C447" i="1" s="1"/>
  <c r="F448" i="1" l="1"/>
  <c r="C444" i="1"/>
  <c r="C442" i="1"/>
  <c r="D448" i="1"/>
  <c r="E448" i="1"/>
  <c r="C445" i="1"/>
  <c r="B222" i="1"/>
  <c r="H222" i="1"/>
  <c r="H444" i="1"/>
  <c r="H440" i="1"/>
  <c r="B223" i="1"/>
  <c r="H223" i="1"/>
  <c r="H445" i="1"/>
  <c r="H441" i="1"/>
  <c r="C222" i="1"/>
  <c r="H442" i="1"/>
  <c r="G447" i="1"/>
  <c r="H447" i="1" s="1"/>
  <c r="C443" i="1"/>
  <c r="G448" i="1"/>
  <c r="H448" i="1" s="1"/>
</calcChain>
</file>

<file path=xl/sharedStrings.xml><?xml version="1.0" encoding="utf-8"?>
<sst xmlns="http://schemas.openxmlformats.org/spreadsheetml/2006/main" count="853" uniqueCount="213">
  <si>
    <t>ОМС-Лечебное питание</t>
  </si>
  <si>
    <t>СОГЛАСОВАНО</t>
  </si>
  <si>
    <t>УТВЕРЖДАЮ</t>
  </si>
  <si>
    <t>Директор образовательного учреждения</t>
  </si>
  <si>
    <t>Первая неделя</t>
  </si>
  <si>
    <t>понедельник-1</t>
  </si>
  <si>
    <t>Наименование блюд</t>
  </si>
  <si>
    <t>Выход</t>
  </si>
  <si>
    <t>Белки</t>
  </si>
  <si>
    <t>Жиры</t>
  </si>
  <si>
    <t>338/2015</t>
  </si>
  <si>
    <t>Яблоко</t>
  </si>
  <si>
    <t>210/2015</t>
  </si>
  <si>
    <t>покупное/</t>
  </si>
  <si>
    <t>Итого</t>
  </si>
  <si>
    <t>вторник-1</t>
  </si>
  <si>
    <t>175/2005</t>
  </si>
  <si>
    <t>Чай с сахаром с лимоном 200/15/7</t>
  </si>
  <si>
    <t>среда-1</t>
  </si>
  <si>
    <t>182/2017</t>
  </si>
  <si>
    <t>Чай с сахаром 200/15</t>
  </si>
  <si>
    <t>четверг-1</t>
  </si>
  <si>
    <t>324/1997</t>
  </si>
  <si>
    <t>Яйцо вареное 1шт.</t>
  </si>
  <si>
    <t>257/1996</t>
  </si>
  <si>
    <t>54-6гн/2018</t>
  </si>
  <si>
    <t>пятница-1</t>
  </si>
  <si>
    <t>223/2015</t>
  </si>
  <si>
    <t>629/1996</t>
  </si>
  <si>
    <t>суббота-1</t>
  </si>
  <si>
    <t>762/1997</t>
  </si>
  <si>
    <t>Вторая неделя</t>
  </si>
  <si>
    <t>628/1996</t>
  </si>
  <si>
    <t>54-10гн/2018</t>
  </si>
  <si>
    <t>254/2016</t>
  </si>
  <si>
    <t>Пудинг из творога с яблоками с молоком сгущенным 130/20 (СОШ_2018)</t>
  </si>
  <si>
    <t xml:space="preserve">Каша молочная геркулесовая с маслом сливочным 200/10 </t>
  </si>
  <si>
    <t>Управляющий группой объектов</t>
  </si>
  <si>
    <t>_______________________</t>
  </si>
  <si>
    <t>___________ А. Ф. Половникова</t>
  </si>
  <si>
    <t>Примерное меню и пищевая ценность приготовляемых блюд</t>
  </si>
  <si>
    <t>Завтрак 1-4 класс</t>
  </si>
  <si>
    <t>№ сб-ка рецептур</t>
  </si>
  <si>
    <t>Пищев.ве-ва</t>
  </si>
  <si>
    <t>Энергетич. Ценность</t>
  </si>
  <si>
    <t>Уг-ды</t>
  </si>
  <si>
    <t>Омлет натуральный 150 (СОШ_2018)</t>
  </si>
  <si>
    <t>Кофейный напиток с молоком</t>
  </si>
  <si>
    <t>Хлеб пшеничный</t>
  </si>
  <si>
    <t>Завтрак 5-11 класс</t>
  </si>
  <si>
    <t>Омлет натуральный 200 (СОШ_2018)</t>
  </si>
  <si>
    <t>Обед 1-4 класс</t>
  </si>
  <si>
    <t>71/2015</t>
  </si>
  <si>
    <t>Овощи натуральные свежие (огурец) 60 (СОШ_2018)</t>
  </si>
  <si>
    <t>138/1996</t>
  </si>
  <si>
    <t>Суп картофельный с бобовыми с гренками 200/20</t>
  </si>
  <si>
    <t>260/06</t>
  </si>
  <si>
    <t>Гуляш 90 (СОШ_2018)</t>
  </si>
  <si>
    <t>273, 469/1996</t>
  </si>
  <si>
    <t xml:space="preserve">Макароны отварные </t>
  </si>
  <si>
    <t>54-5гн/2018</t>
  </si>
  <si>
    <t>Чай с облепихой и сахаром 200 (СОШ_2022)</t>
  </si>
  <si>
    <t xml:space="preserve">Хлеб ржаной </t>
  </si>
  <si>
    <t>Обед 5-11 класс</t>
  </si>
  <si>
    <t>Овощи натуральные свежие (огурец) 100 (СОШ_2018)</t>
  </si>
  <si>
    <t>Суп картофельный с бобовыми с гренками 250/20</t>
  </si>
  <si>
    <t>Гуляш 100 (СОШ_2018)</t>
  </si>
  <si>
    <t>705/2004</t>
  </si>
  <si>
    <t>Мандарины 100 (СОШ_2018)</t>
  </si>
  <si>
    <t>Каша молочная Дружба с маслом сливочным 200/10</t>
  </si>
  <si>
    <t>642/1996</t>
  </si>
  <si>
    <t>Какао с молоком</t>
  </si>
  <si>
    <t>Каша молочная Дружба с маслом сливочным 250/10</t>
  </si>
  <si>
    <t>78/2004</t>
  </si>
  <si>
    <t xml:space="preserve">Икра свекольная </t>
  </si>
  <si>
    <t>67/2015</t>
  </si>
  <si>
    <t>Винегрет овощной 60 (СОШ_2018)</t>
  </si>
  <si>
    <t>129/1996</t>
  </si>
  <si>
    <t>Рассольник ленинградский со сметаной 200/5</t>
  </si>
  <si>
    <t>81/2016</t>
  </si>
  <si>
    <t>Рыба, запеченная в омлете 90 (минтай)</t>
  </si>
  <si>
    <t>472/1996</t>
  </si>
  <si>
    <t xml:space="preserve">Картофельное пюре </t>
  </si>
  <si>
    <t>588/1996</t>
  </si>
  <si>
    <t>Компот из сухофруктов</t>
  </si>
  <si>
    <t>Винегрет овощной 100 (СОШ_2018)</t>
  </si>
  <si>
    <t>Рассольник ленинградский со сметаной 250/5</t>
  </si>
  <si>
    <t>Рыба, запеченная в омлете 100 (минтай)</t>
  </si>
  <si>
    <t>22/1997</t>
  </si>
  <si>
    <t>Масло сливочное</t>
  </si>
  <si>
    <t>15/2015</t>
  </si>
  <si>
    <t>Сыр (порциями) 20 (СОШ_2018)</t>
  </si>
  <si>
    <t>Каша жидкая молочная ячневая с маслом 200/10 (СОШ_2018)</t>
  </si>
  <si>
    <t>630/1996</t>
  </si>
  <si>
    <t>Чай с молоком 150/50/15</t>
  </si>
  <si>
    <t>Каша жидкая молочная ячневая с маслом 250/10 (СОШ_2018)</t>
  </si>
  <si>
    <t xml:space="preserve">Икра морковная </t>
  </si>
  <si>
    <t>110/1996</t>
  </si>
  <si>
    <t>Борщ с капустой и  картофелем со сметаной 200/5</t>
  </si>
  <si>
    <t>291/2015</t>
  </si>
  <si>
    <t>Плов из птицы (окорока) 150 (СОШ_2018)</t>
  </si>
  <si>
    <t>покупное</t>
  </si>
  <si>
    <t>Напиток Валетек витаминный</t>
  </si>
  <si>
    <t>Борщ с капустой и  картофелем со сметаной 250/5</t>
  </si>
  <si>
    <t>Плов из птицы (окорока) 200 (СОШ_2018)</t>
  </si>
  <si>
    <t>Каша молочная рисовая  с маслом сливочным 200/10</t>
  </si>
  <si>
    <t>Чай со смородиной и сахаром 200 (СОШ_2022)</t>
  </si>
  <si>
    <t>Каша молочная рисовая  с маслом сливочным 250/10</t>
  </si>
  <si>
    <t>70/2015</t>
  </si>
  <si>
    <t>Овощи натуральные соленые (огурец) 60 (СОШ_2018)</t>
  </si>
  <si>
    <t>113/2017</t>
  </si>
  <si>
    <t>Суп-лапша домашняя с птицей 200/10 (СОШ_2018)</t>
  </si>
  <si>
    <t>263/2015</t>
  </si>
  <si>
    <t>Рагу из свинины 150 (СОШ_2018)</t>
  </si>
  <si>
    <t>702/1997</t>
  </si>
  <si>
    <t>Компот из кураги</t>
  </si>
  <si>
    <t>Овощи натуральные соленые (огурец) 100 (СОШ_2018)</t>
  </si>
  <si>
    <t>Суп-лапша домашняя с птицей 250/10 (СОШ_2018)</t>
  </si>
  <si>
    <t>Рагу из свинины 200 (СОШ_2018)</t>
  </si>
  <si>
    <t>Запеканка из творога с молоком сгущенным 130/20 (СОШ_2018)</t>
  </si>
  <si>
    <t>Запеканка из творога с молоком сгущенным 160/40 (СОШ_2018)</t>
  </si>
  <si>
    <t>Овощи натуральные свежие (помидор/огурец) 30/30 (СОШ_2018)</t>
  </si>
  <si>
    <t>120/1996</t>
  </si>
  <si>
    <t>Щи из свежей капусты с картофелем со сметаной 200/5</t>
  </si>
  <si>
    <t>444/1996</t>
  </si>
  <si>
    <t>Птица, тушёная в томатном соусе 80/30</t>
  </si>
  <si>
    <t>257,табл.4/271</t>
  </si>
  <si>
    <t xml:space="preserve">Каша гречневая рассыпчатая </t>
  </si>
  <si>
    <t>585/1996</t>
  </si>
  <si>
    <t>Компот из свежих яблок</t>
  </si>
  <si>
    <t>Овощи натуральные свежие (помидор/огурец) 50/50 (СОШ_2018)</t>
  </si>
  <si>
    <t>Щи из свежей капусты с картофелем со сметаной 250/5</t>
  </si>
  <si>
    <t>Птица, тушёная в томатном соусе 100/30</t>
  </si>
  <si>
    <t>Каша молочная пшенная с маслом сливочным 200/10</t>
  </si>
  <si>
    <t>Чай с клюквой и сахаром 200 (СОШ_2022)</t>
  </si>
  <si>
    <t>Каша молочная пшенная с маслом сливочным 250/10</t>
  </si>
  <si>
    <t>139/1996</t>
  </si>
  <si>
    <t xml:space="preserve">Суп картофельный с макаронными изделиями </t>
  </si>
  <si>
    <t>271/2015</t>
  </si>
  <si>
    <t>Котлеты домашние с соусом сметанно-томатным 60/30 (СОШ_2018)</t>
  </si>
  <si>
    <t>465/1996</t>
  </si>
  <si>
    <t xml:space="preserve">Рис отварной </t>
  </si>
  <si>
    <t>Котлеты домашние с соусом сметанно-томатным 70/30 (СОШ_2018)</t>
  </si>
  <si>
    <t>доля суточной потребности за завтрак  1-4 кл.</t>
  </si>
  <si>
    <t>доля суточной потребности за завтрак и обед 1-4 кл.</t>
  </si>
  <si>
    <t>доля суточной потребности за завтрак 5-11 кл.</t>
  </si>
  <si>
    <t>доля суточной потребности за завтрак и обед 5-11 кл.</t>
  </si>
  <si>
    <t>понедельник-2</t>
  </si>
  <si>
    <t>79/2004</t>
  </si>
  <si>
    <t xml:space="preserve">Икра овощная закусочная </t>
  </si>
  <si>
    <t>280/2015</t>
  </si>
  <si>
    <t>Фрикадельки мясные в сметанно-томатном соусе (СОШ_2018)</t>
  </si>
  <si>
    <t>Макароны отварные</t>
  </si>
  <si>
    <t>Напиток из шиповника</t>
  </si>
  <si>
    <t>Хлеб ржаной</t>
  </si>
  <si>
    <t>вторник-2</t>
  </si>
  <si>
    <t>Борщ с капустой и картофелем со сметаной 200/5</t>
  </si>
  <si>
    <t>309/1996</t>
  </si>
  <si>
    <t>Горбуша, тушеная в томате с овощами 90</t>
  </si>
  <si>
    <t>Горбуша, тушеная в томате с овощами 100</t>
  </si>
  <si>
    <t>среда-2</t>
  </si>
  <si>
    <t>54-22з/2018</t>
  </si>
  <si>
    <t>Маринад овощной со свеклой 60 (СОШ_2018)</t>
  </si>
  <si>
    <t>132/1996</t>
  </si>
  <si>
    <t>Суп из овощей со сметаной 200/5</t>
  </si>
  <si>
    <t>311/2017</t>
  </si>
  <si>
    <t xml:space="preserve">Запеканка (суфле) из печени с рисом с соусом сметанным с луком 60/30 (СОШ_2018) </t>
  </si>
  <si>
    <t>205/2015</t>
  </si>
  <si>
    <t xml:space="preserve">Макароны отварные с овощами </t>
  </si>
  <si>
    <t>Маринад овощной со свеклой 100 (СОШ_2018)</t>
  </si>
  <si>
    <t>Суп из овощей со сметаной 250/5</t>
  </si>
  <si>
    <t xml:space="preserve">Запеканка (суфле) из печени с рисом с соусом сметанным с луком 70/30 (СОШ_2018) </t>
  </si>
  <si>
    <t>четверг-2</t>
  </si>
  <si>
    <t>Каша молочная манная  с маслом сливочным 200/10</t>
  </si>
  <si>
    <t>Каша молочная манная  с маслом сливочным 250/10</t>
  </si>
  <si>
    <t>Овощи натуральные свежие (помидор) 60 (СОШ_2018)</t>
  </si>
  <si>
    <t>520/1997</t>
  </si>
  <si>
    <t>Котлета особая из кур с соусом сметанно-томатным 60/30 (кура)</t>
  </si>
  <si>
    <t>Овощи натуральные свежие (помидор) 100 (СОШ_2018)</t>
  </si>
  <si>
    <t>Котлета особая из кур с соусом сметанно-томатным 70/30 (кура)</t>
  </si>
  <si>
    <t>пятница-2</t>
  </si>
  <si>
    <t>Пудинг из творога с яблоками с молоком сгущенным 160/40 (СОШ_2018)</t>
  </si>
  <si>
    <t>57/2016</t>
  </si>
  <si>
    <t>Икра кабачковая (покупная) 60 (СОШ_2018)</t>
  </si>
  <si>
    <t>39/2016</t>
  </si>
  <si>
    <t>Салат картофельный с капустой квашеной 60</t>
  </si>
  <si>
    <t>265/2015</t>
  </si>
  <si>
    <t>Плов (СОШ_2018)</t>
  </si>
  <si>
    <t>Сок в ассортименте</t>
  </si>
  <si>
    <t>Икра кабачковая (покупная) 100 (СОШ_2018)</t>
  </si>
  <si>
    <t>Салат картофельный с капустой квашеной 100</t>
  </si>
  <si>
    <t>суббота-2</t>
  </si>
  <si>
    <t xml:space="preserve">Каша молочная геркулесовая с маслом сливочным 250/10 </t>
  </si>
  <si>
    <t>174/1997</t>
  </si>
  <si>
    <t>Суп крестьянский с крупой со сметаной 200/5</t>
  </si>
  <si>
    <t>416/271</t>
  </si>
  <si>
    <t>Биточек из говядины с соусом сметанно-томатным 60/30</t>
  </si>
  <si>
    <t>482/1996</t>
  </si>
  <si>
    <t xml:space="preserve">Капуста тушеная </t>
  </si>
  <si>
    <t>Суп крестьянский с крупой со сметаной 250/5</t>
  </si>
  <si>
    <t>Биточек из говядины с соусом сметанно-томатным 70/30</t>
  </si>
  <si>
    <t>суммарный объем (гр)</t>
  </si>
  <si>
    <t>доля суточной потребности за завтрак 1-4 кл.</t>
  </si>
  <si>
    <t>норма суммарный объем (гр)</t>
  </si>
  <si>
    <t>500                                                                                                                завтрак 1-4</t>
  </si>
  <si>
    <t>доля суточной потребности за обед 1-4 кл.</t>
  </si>
  <si>
    <t>550                                                                                                              завтрак 5-11</t>
  </si>
  <si>
    <t>доля суточной потребности за обед 5-11 кл.</t>
  </si>
  <si>
    <t>700                                                                                                                    обед 1-4</t>
  </si>
  <si>
    <t>800                                                                                                                  обед 5-11</t>
  </si>
  <si>
    <t>пищев.ценность, завтрак/обед 1-4</t>
  </si>
  <si>
    <t>пищев.ценность, завтрак/обед 5-11</t>
  </si>
  <si>
    <t>* Допускается замена блюд и кулинарных изделий согласно СанПиН 2.3/2.4.3590-20 п.8.1.4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</si>
</sst>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6"/>
      <name val="Arial"/>
      <family val="2"/>
      <charset val="204"/>
    </font>
    <font>
      <sz val="6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6"/>
      <name val="Arial"/>
      <family val="2"/>
    </font>
    <font>
      <b/>
      <sz val="6"/>
      <name val="Arial"/>
      <family val="2"/>
      <charset val="204"/>
    </font>
    <font>
      <sz val="8"/>
      <color theme="5" tint="-0.249977111117893"/>
      <name val="Arial"/>
      <family val="2"/>
      <charset val="204"/>
    </font>
    <font>
      <b/>
      <i/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theme="5" tint="-0.249977111117893"/>
      <name val="Arial"/>
      <family val="2"/>
      <charset val="204"/>
    </font>
    <font>
      <b/>
      <sz val="8"/>
      <color theme="5" tint="-0.249977111117893"/>
      <name val="Arial"/>
      <family val="2"/>
      <charset val="204"/>
    </font>
    <font>
      <sz val="10"/>
      <color rgb="FF0070C0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6"/>
      <color theme="5" tint="-0.499984740745262"/>
      <name val="Arial"/>
      <family val="2"/>
      <charset val="204"/>
    </font>
    <font>
      <b/>
      <sz val="8"/>
      <color theme="5" tint="-0.499984740745262"/>
      <name val="Arial"/>
      <family val="2"/>
      <charset val="204"/>
    </font>
    <font>
      <sz val="10"/>
      <color theme="5" tint="-0.249977111117893"/>
      <name val="Arial"/>
      <family val="2"/>
      <charset val="204"/>
    </font>
    <font>
      <b/>
      <sz val="6"/>
      <color theme="5" tint="-0.249977111117893"/>
      <name val="Arial"/>
      <family val="2"/>
      <charset val="204"/>
    </font>
    <font>
      <b/>
      <sz val="6"/>
      <color theme="1"/>
      <name val="Arial"/>
      <family val="2"/>
      <charset val="204"/>
    </font>
    <font>
      <i/>
      <sz val="6"/>
      <name val="Arial"/>
      <family val="2"/>
      <charset val="204"/>
    </font>
    <font>
      <i/>
      <sz val="6"/>
      <color theme="1"/>
      <name val="Arial"/>
      <family val="2"/>
      <charset val="204"/>
    </font>
    <font>
      <i/>
      <sz val="6"/>
      <color theme="5" tint="-0.249977111117893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FF99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65">
    <xf numFmtId="0" fontId="0" fillId="0" borderId="0" xfId="0"/>
    <xf numFmtId="0" fontId="4" fillId="0" borderId="3" xfId="1" applyNumberFormat="1" applyFont="1" applyBorder="1" applyAlignment="1">
      <alignment horizontal="center" vertical="center"/>
    </xf>
    <xf numFmtId="2" fontId="4" fillId="0" borderId="3" xfId="2" applyNumberFormat="1" applyFont="1" applyBorder="1" applyAlignment="1">
      <alignment horizontal="center" vertical="center"/>
    </xf>
    <xf numFmtId="1" fontId="4" fillId="2" borderId="3" xfId="2" applyNumberFormat="1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vertical="center"/>
    </xf>
    <xf numFmtId="1" fontId="12" fillId="0" borderId="3" xfId="2" applyNumberFormat="1" applyFont="1" applyBorder="1" applyAlignment="1">
      <alignment horizontal="center" vertical="center"/>
    </xf>
    <xf numFmtId="2" fontId="4" fillId="0" borderId="2" xfId="2" applyNumberFormat="1" applyFont="1" applyBorder="1" applyAlignment="1">
      <alignment horizontal="center" vertical="center"/>
    </xf>
    <xf numFmtId="1" fontId="4" fillId="0" borderId="2" xfId="2" applyNumberFormat="1" applyFont="1" applyBorder="1" applyAlignment="1">
      <alignment horizontal="center" vertical="center"/>
    </xf>
    <xf numFmtId="0" fontId="11" fillId="2" borderId="2" xfId="2" applyFont="1" applyFill="1" applyBorder="1" applyAlignment="1">
      <alignment vertical="center"/>
    </xf>
    <xf numFmtId="1" fontId="12" fillId="0" borderId="2" xfId="2" applyNumberFormat="1" applyFont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12" fillId="0" borderId="2" xfId="0" applyNumberFormat="1" applyFont="1" applyBorder="1" applyAlignment="1">
      <alignment horizontal="center" vertical="center"/>
    </xf>
    <xf numFmtId="1" fontId="4" fillId="0" borderId="3" xfId="2" applyNumberFormat="1" applyFont="1" applyBorder="1" applyAlignment="1">
      <alignment horizontal="center" vertical="center"/>
    </xf>
    <xf numFmtId="0" fontId="12" fillId="0" borderId="3" xfId="2" applyFont="1" applyBorder="1" applyAlignment="1">
      <alignment vertical="center"/>
    </xf>
    <xf numFmtId="0" fontId="12" fillId="0" borderId="3" xfId="2" applyFont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1" fontId="12" fillId="0" borderId="2" xfId="2" applyNumberFormat="1" applyFont="1" applyBorder="1" applyAlignment="1">
      <alignment horizontal="center" vertical="top"/>
    </xf>
    <xf numFmtId="0" fontId="3" fillId="0" borderId="0" xfId="2" applyFont="1" applyAlignment="1">
      <alignment horizontal="left" vertical="center"/>
    </xf>
    <xf numFmtId="0" fontId="11" fillId="2" borderId="0" xfId="2" applyFont="1" applyFill="1" applyAlignment="1">
      <alignment vertical="center"/>
    </xf>
    <xf numFmtId="0" fontId="12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1" fontId="4" fillId="0" borderId="0" xfId="2" applyNumberFormat="1" applyFont="1" applyAlignment="1">
      <alignment horizontal="center" vertical="center"/>
    </xf>
    <xf numFmtId="9" fontId="16" fillId="2" borderId="0" xfId="2" applyNumberFormat="1" applyFont="1" applyFill="1" applyAlignment="1">
      <alignment vertical="center"/>
    </xf>
    <xf numFmtId="0" fontId="4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8" fillId="2" borderId="0" xfId="2" applyFont="1" applyFill="1" applyBorder="1" applyAlignment="1">
      <alignment vertical="center"/>
    </xf>
    <xf numFmtId="0" fontId="6" fillId="0" borderId="0" xfId="2" applyFont="1" applyBorder="1" applyAlignment="1">
      <alignment horizontal="left"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right" vertical="center"/>
    </xf>
    <xf numFmtId="9" fontId="16" fillId="2" borderId="0" xfId="2" applyNumberFormat="1" applyFont="1" applyFill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1" fillId="2" borderId="0" xfId="2" applyFont="1" applyFill="1" applyBorder="1" applyAlignment="1">
      <alignment vertical="center"/>
    </xf>
    <xf numFmtId="0" fontId="7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right" vertical="center"/>
    </xf>
    <xf numFmtId="0" fontId="15" fillId="0" borderId="0" xfId="2" applyFont="1" applyAlignment="1">
      <alignment horizontal="left" vertical="center"/>
    </xf>
    <xf numFmtId="0" fontId="15" fillId="0" borderId="0" xfId="2" applyFont="1" applyAlignment="1">
      <alignment horizontal="center" vertical="center"/>
    </xf>
    <xf numFmtId="0" fontId="8" fillId="2" borderId="0" xfId="2" applyFont="1" applyFill="1" applyAlignment="1">
      <alignment vertical="center"/>
    </xf>
    <xf numFmtId="0" fontId="13" fillId="0" borderId="0" xfId="2" applyFont="1" applyAlignment="1">
      <alignment horizontal="center" vertical="center"/>
    </xf>
    <xf numFmtId="14" fontId="17" fillId="2" borderId="0" xfId="2" applyNumberFormat="1" applyFont="1" applyFill="1" applyAlignment="1">
      <alignment horizontal="center" vertical="center"/>
    </xf>
    <xf numFmtId="0" fontId="18" fillId="0" borderId="0" xfId="2" applyFont="1" applyBorder="1" applyAlignment="1">
      <alignment horizontal="center" vertical="center"/>
    </xf>
    <xf numFmtId="0" fontId="6" fillId="3" borderId="0" xfId="2" applyFont="1" applyFill="1" applyBorder="1" applyAlignment="1">
      <alignment horizontal="center" vertical="center"/>
    </xf>
    <xf numFmtId="0" fontId="6" fillId="4" borderId="3" xfId="2" applyFont="1" applyFill="1" applyBorder="1" applyAlignment="1">
      <alignment horizontal="center" vertical="center"/>
    </xf>
    <xf numFmtId="0" fontId="15" fillId="0" borderId="3" xfId="2" applyFont="1" applyBorder="1" applyAlignment="1">
      <alignment horizontal="center" vertical="center" wrapText="1"/>
    </xf>
    <xf numFmtId="0" fontId="8" fillId="2" borderId="3" xfId="2" applyFont="1" applyFill="1" applyBorder="1" applyAlignment="1">
      <alignment vertical="center"/>
    </xf>
    <xf numFmtId="0" fontId="13" fillId="2" borderId="3" xfId="2" applyFont="1" applyFill="1" applyBorder="1" applyAlignment="1">
      <alignment horizontal="center" vertical="center"/>
    </xf>
    <xf numFmtId="0" fontId="15" fillId="2" borderId="3" xfId="2" applyFont="1" applyFill="1" applyBorder="1" applyAlignment="1">
      <alignment horizontal="center" vertical="center"/>
    </xf>
    <xf numFmtId="1" fontId="15" fillId="2" borderId="3" xfId="2" applyNumberFormat="1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vertical="center"/>
    </xf>
    <xf numFmtId="0" fontId="12" fillId="2" borderId="2" xfId="2" applyFont="1" applyFill="1" applyBorder="1" applyAlignment="1">
      <alignment vertical="center"/>
    </xf>
    <xf numFmtId="0" fontId="12" fillId="0" borderId="2" xfId="2" applyFont="1" applyBorder="1" applyAlignment="1">
      <alignment vertical="center"/>
    </xf>
    <xf numFmtId="0" fontId="15" fillId="0" borderId="3" xfId="2" applyFont="1" applyBorder="1" applyAlignment="1">
      <alignment horizontal="center" vertical="center"/>
    </xf>
    <xf numFmtId="0" fontId="13" fillId="2" borderId="3" xfId="2" applyFont="1" applyFill="1" applyBorder="1" applyAlignment="1">
      <alignment horizontal="right" vertical="center"/>
    </xf>
    <xf numFmtId="1" fontId="19" fillId="2" borderId="3" xfId="2" applyNumberFormat="1" applyFont="1" applyFill="1" applyBorder="1" applyAlignment="1">
      <alignment horizontal="center" vertical="center"/>
    </xf>
    <xf numFmtId="2" fontId="15" fillId="2" borderId="3" xfId="2" applyNumberFormat="1" applyFont="1" applyFill="1" applyBorder="1" applyAlignment="1">
      <alignment horizontal="center" vertical="center"/>
    </xf>
    <xf numFmtId="1" fontId="15" fillId="2" borderId="3" xfId="2" applyNumberFormat="1" applyFont="1" applyFill="1" applyBorder="1" applyAlignment="1">
      <alignment horizontal="center" vertical="center"/>
    </xf>
    <xf numFmtId="9" fontId="20" fillId="2" borderId="0" xfId="2" applyNumberFormat="1" applyFont="1" applyFill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/>
    </xf>
    <xf numFmtId="2" fontId="4" fillId="0" borderId="3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0" fontId="4" fillId="2" borderId="3" xfId="1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4" fillId="2" borderId="3" xfId="2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/>
    </xf>
    <xf numFmtId="0" fontId="13" fillId="2" borderId="0" xfId="2" applyFont="1" applyFill="1" applyBorder="1" applyAlignment="1">
      <alignment vertical="center"/>
    </xf>
    <xf numFmtId="0" fontId="12" fillId="2" borderId="0" xfId="2" applyFont="1" applyFill="1" applyBorder="1" applyAlignment="1">
      <alignment horizontal="center" vertical="center"/>
    </xf>
    <xf numFmtId="1" fontId="15" fillId="2" borderId="0" xfId="2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vertical="center"/>
    </xf>
    <xf numFmtId="0" fontId="11" fillId="0" borderId="3" xfId="2" applyFont="1" applyBorder="1" applyAlignment="1">
      <alignment horizontal="center" vertical="center"/>
    </xf>
    <xf numFmtId="1" fontId="4" fillId="2" borderId="2" xfId="2" applyNumberFormat="1" applyFont="1" applyFill="1" applyBorder="1" applyAlignment="1">
      <alignment horizontal="center" vertical="center"/>
    </xf>
    <xf numFmtId="0" fontId="21" fillId="5" borderId="3" xfId="2" applyFont="1" applyFill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12" fillId="0" borderId="2" xfId="2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8" fillId="2" borderId="3" xfId="2" applyFont="1" applyFill="1" applyBorder="1" applyAlignment="1">
      <alignment horizontal="right" vertical="center"/>
    </xf>
    <xf numFmtId="0" fontId="4" fillId="2" borderId="0" xfId="2" applyFont="1" applyFill="1" applyBorder="1" applyAlignment="1">
      <alignment horizontal="center" vertical="center"/>
    </xf>
    <xf numFmtId="1" fontId="4" fillId="2" borderId="0" xfId="2" applyNumberFormat="1" applyFont="1" applyFill="1" applyBorder="1" applyAlignment="1">
      <alignment horizontal="center" vertical="center"/>
    </xf>
    <xf numFmtId="9" fontId="16" fillId="2" borderId="0" xfId="2" applyNumberFormat="1" applyFont="1" applyFill="1" applyBorder="1" applyAlignment="1">
      <alignment vertical="center"/>
    </xf>
    <xf numFmtId="1" fontId="11" fillId="0" borderId="2" xfId="2" applyNumberFormat="1" applyFont="1" applyBorder="1" applyAlignment="1">
      <alignment horizontal="center" vertical="center"/>
    </xf>
    <xf numFmtId="0" fontId="4" fillId="2" borderId="3" xfId="4" applyNumberFormat="1" applyFont="1" applyFill="1" applyBorder="1" applyAlignment="1">
      <alignment horizontal="center" vertical="center"/>
    </xf>
    <xf numFmtId="0" fontId="12" fillId="2" borderId="3" xfId="4" applyNumberFormat="1" applyFont="1" applyFill="1" applyBorder="1" applyAlignment="1">
      <alignment vertical="center" wrapText="1"/>
    </xf>
    <xf numFmtId="2" fontId="4" fillId="0" borderId="3" xfId="4" applyNumberFormat="1" applyFont="1" applyBorder="1" applyAlignment="1">
      <alignment horizontal="center" vertical="center"/>
    </xf>
    <xf numFmtId="1" fontId="4" fillId="0" borderId="3" xfId="4" applyNumberFormat="1" applyFont="1" applyBorder="1" applyAlignment="1">
      <alignment horizontal="center" vertical="center"/>
    </xf>
    <xf numFmtId="1" fontId="12" fillId="2" borderId="3" xfId="2" applyNumberFormat="1" applyFont="1" applyFill="1" applyBorder="1" applyAlignment="1">
      <alignment horizontal="center" vertical="center"/>
    </xf>
    <xf numFmtId="9" fontId="22" fillId="2" borderId="0" xfId="2" applyNumberFormat="1" applyFont="1" applyFill="1" applyAlignment="1">
      <alignment vertical="center"/>
    </xf>
    <xf numFmtId="9" fontId="20" fillId="6" borderId="0" xfId="2" applyNumberFormat="1" applyFont="1" applyFill="1" applyAlignment="1">
      <alignment horizontal="center" vertical="center"/>
    </xf>
    <xf numFmtId="0" fontId="13" fillId="2" borderId="0" xfId="2" applyFont="1" applyFill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/>
    </xf>
    <xf numFmtId="0" fontId="21" fillId="5" borderId="4" xfId="2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2" borderId="1" xfId="2" applyFont="1" applyFill="1" applyBorder="1" applyAlignment="1">
      <alignment vertical="center"/>
    </xf>
    <xf numFmtId="0" fontId="13" fillId="2" borderId="4" xfId="2" applyFont="1" applyFill="1" applyBorder="1" applyAlignment="1">
      <alignment horizontal="right" vertical="center"/>
    </xf>
    <xf numFmtId="0" fontId="9" fillId="2" borderId="3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vertical="center"/>
    </xf>
    <xf numFmtId="1" fontId="12" fillId="0" borderId="3" xfId="3" applyNumberFormat="1" applyFont="1" applyBorder="1" applyAlignment="1">
      <alignment horizontal="center" vertical="center"/>
    </xf>
    <xf numFmtId="0" fontId="12" fillId="2" borderId="3" xfId="5" applyNumberFormat="1" applyFont="1" applyFill="1" applyBorder="1" applyAlignment="1">
      <alignment horizontal="left" vertical="center"/>
    </xf>
    <xf numFmtId="0" fontId="7" fillId="0" borderId="3" xfId="2" applyFont="1" applyBorder="1" applyAlignment="1">
      <alignment horizontal="center" vertical="center"/>
    </xf>
    <xf numFmtId="2" fontId="4" fillId="0" borderId="3" xfId="5" applyNumberFormat="1" applyFont="1" applyBorder="1" applyAlignment="1">
      <alignment horizontal="center" vertical="center"/>
    </xf>
    <xf numFmtId="1" fontId="4" fillId="0" borderId="3" xfId="5" applyNumberFormat="1" applyFont="1" applyBorder="1" applyAlignment="1">
      <alignment horizontal="center" vertical="center"/>
    </xf>
    <xf numFmtId="0" fontId="23" fillId="2" borderId="0" xfId="2" applyFont="1" applyFill="1" applyBorder="1" applyAlignment="1">
      <alignment horizontal="right" vertical="center"/>
    </xf>
    <xf numFmtId="9" fontId="24" fillId="2" borderId="0" xfId="2" applyNumberFormat="1" applyFont="1" applyFill="1" applyBorder="1" applyAlignment="1">
      <alignment horizontal="left" vertical="center"/>
    </xf>
    <xf numFmtId="9" fontId="24" fillId="2" borderId="0" xfId="2" applyNumberFormat="1" applyFont="1" applyFill="1" applyBorder="1" applyAlignment="1">
      <alignment horizontal="center" vertical="center"/>
    </xf>
    <xf numFmtId="0" fontId="23" fillId="2" borderId="0" xfId="2" applyFont="1" applyFill="1" applyBorder="1" applyAlignment="1">
      <alignment vertical="center"/>
    </xf>
    <xf numFmtId="0" fontId="18" fillId="2" borderId="0" xfId="2" applyFont="1" applyFill="1" applyBorder="1" applyAlignment="1">
      <alignment horizontal="center" vertical="center"/>
    </xf>
    <xf numFmtId="0" fontId="6" fillId="7" borderId="0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left" vertical="center"/>
    </xf>
    <xf numFmtId="0" fontId="4" fillId="0" borderId="3" xfId="2" applyFont="1" applyBorder="1" applyAlignment="1">
      <alignment horizontal="center" vertical="center"/>
    </xf>
    <xf numFmtId="0" fontId="12" fillId="2" borderId="2" xfId="2" applyFont="1" applyFill="1" applyBorder="1" applyAlignment="1">
      <alignment horizontal="left" vertical="center"/>
    </xf>
    <xf numFmtId="0" fontId="4" fillId="2" borderId="0" xfId="2" applyFont="1" applyFill="1" applyAlignment="1">
      <alignment horizontal="center" vertical="center"/>
    </xf>
    <xf numFmtId="0" fontId="12" fillId="2" borderId="0" xfId="2" applyFont="1" applyFill="1" applyAlignment="1">
      <alignment horizontal="left" vertical="center"/>
    </xf>
    <xf numFmtId="0" fontId="12" fillId="2" borderId="0" xfId="2" applyFont="1" applyFill="1" applyAlignment="1">
      <alignment horizontal="center" vertical="center"/>
    </xf>
    <xf numFmtId="1" fontId="4" fillId="2" borderId="0" xfId="2" applyNumberFormat="1" applyFont="1" applyFill="1" applyAlignment="1">
      <alignment horizontal="center" vertical="center"/>
    </xf>
    <xf numFmtId="2" fontId="4" fillId="2" borderId="3" xfId="2" applyNumberFormat="1" applyFont="1" applyFill="1" applyBorder="1" applyAlignment="1">
      <alignment horizontal="center" vertical="center"/>
    </xf>
    <xf numFmtId="0" fontId="12" fillId="2" borderId="5" xfId="6" applyNumberFormat="1" applyFont="1" applyFill="1" applyBorder="1" applyAlignment="1">
      <alignment vertical="center"/>
    </xf>
    <xf numFmtId="0" fontId="21" fillId="5" borderId="2" xfId="2" applyFont="1" applyFill="1" applyBorder="1" applyAlignment="1">
      <alignment vertical="center"/>
    </xf>
    <xf numFmtId="0" fontId="25" fillId="2" borderId="0" xfId="2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3" fillId="2" borderId="3" xfId="2" applyFont="1" applyFill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2" fillId="2" borderId="3" xfId="7" applyNumberFormat="1" applyFont="1" applyFill="1" applyBorder="1" applyAlignment="1">
      <alignment horizontal="left" vertical="center" wrapText="1"/>
    </xf>
    <xf numFmtId="1" fontId="12" fillId="0" borderId="3" xfId="2" applyNumberFormat="1" applyFont="1" applyBorder="1" applyAlignment="1">
      <alignment horizontal="center" vertical="top"/>
    </xf>
    <xf numFmtId="0" fontId="14" fillId="2" borderId="3" xfId="2" applyFont="1" applyFill="1" applyBorder="1" applyAlignment="1">
      <alignment horizontal="center" vertical="center"/>
    </xf>
    <xf numFmtId="0" fontId="12" fillId="0" borderId="3" xfId="3" applyFont="1" applyBorder="1" applyAlignment="1">
      <alignment horizontal="center" vertical="center"/>
    </xf>
    <xf numFmtId="0" fontId="8" fillId="2" borderId="0" xfId="2" applyFont="1" applyFill="1" applyAlignment="1">
      <alignment horizontal="right" vertical="center"/>
    </xf>
    <xf numFmtId="0" fontId="21" fillId="5" borderId="3" xfId="0" applyFont="1" applyFill="1" applyBorder="1" applyAlignment="1">
      <alignment horizontal="left" vertical="center"/>
    </xf>
    <xf numFmtId="0" fontId="8" fillId="2" borderId="0" xfId="2" applyFont="1" applyFill="1" applyBorder="1" applyAlignment="1">
      <alignment horizontal="right" vertical="center"/>
    </xf>
    <xf numFmtId="1" fontId="26" fillId="2" borderId="6" xfId="2" applyNumberFormat="1" applyFont="1" applyFill="1" applyBorder="1" applyAlignment="1">
      <alignment horizontal="center" vertical="center" wrapText="1"/>
    </xf>
    <xf numFmtId="2" fontId="15" fillId="2" borderId="0" xfId="2" applyNumberFormat="1" applyFont="1" applyFill="1" applyBorder="1" applyAlignment="1">
      <alignment horizontal="center" vertical="center"/>
    </xf>
    <xf numFmtId="0" fontId="23" fillId="0" borderId="0" xfId="2" applyFont="1" applyAlignment="1">
      <alignment horizontal="right" vertical="center"/>
    </xf>
    <xf numFmtId="9" fontId="24" fillId="2" borderId="0" xfId="2" applyNumberFormat="1" applyFont="1" applyFill="1" applyAlignment="1">
      <alignment horizontal="center" vertical="center"/>
    </xf>
    <xf numFmtId="1" fontId="26" fillId="2" borderId="0" xfId="2" applyNumberFormat="1" applyFont="1" applyFill="1" applyBorder="1" applyAlignment="1">
      <alignment horizontal="center" vertical="center" wrapText="1"/>
    </xf>
    <xf numFmtId="1" fontId="26" fillId="2" borderId="0" xfId="2" applyNumberFormat="1" applyFont="1" applyFill="1" applyBorder="1" applyAlignment="1">
      <alignment vertical="center"/>
    </xf>
    <xf numFmtId="0" fontId="9" fillId="0" borderId="0" xfId="2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1" fontId="20" fillId="0" borderId="0" xfId="2" applyNumberFormat="1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6" fillId="0" borderId="0" xfId="2" applyFont="1" applyAlignment="1">
      <alignment vertical="center"/>
    </xf>
    <xf numFmtId="0" fontId="20" fillId="0" borderId="0" xfId="2" applyFont="1" applyAlignment="1">
      <alignment vertical="center" wrapText="1"/>
    </xf>
    <xf numFmtId="1" fontId="20" fillId="2" borderId="0" xfId="0" applyNumberFormat="1" applyFont="1" applyFill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9" fillId="0" borderId="5" xfId="0" applyFont="1" applyBorder="1" applyAlignment="1">
      <alignment vertical="center"/>
    </xf>
    <xf numFmtId="1" fontId="19" fillId="2" borderId="0" xfId="0" applyNumberFormat="1" applyFont="1" applyFill="1" applyBorder="1" applyAlignment="1">
      <alignment horizontal="center" vertical="center"/>
    </xf>
    <xf numFmtId="1" fontId="19" fillId="0" borderId="0" xfId="2" applyNumberFormat="1" applyFont="1" applyAlignment="1">
      <alignment horizontal="center" vertical="center"/>
    </xf>
    <xf numFmtId="9" fontId="20" fillId="2" borderId="0" xfId="2" applyNumberFormat="1" applyFont="1" applyFill="1" applyAlignment="1">
      <alignment vertical="center"/>
    </xf>
    <xf numFmtId="0" fontId="27" fillId="2" borderId="3" xfId="2" applyFont="1" applyFill="1" applyBorder="1" applyAlignment="1">
      <alignment horizontal="right" vertical="center"/>
    </xf>
    <xf numFmtId="1" fontId="15" fillId="0" borderId="3" xfId="2" applyNumberFormat="1" applyFont="1" applyBorder="1" applyAlignment="1">
      <alignment horizontal="center" vertical="center"/>
    </xf>
    <xf numFmtId="2" fontId="15" fillId="0" borderId="3" xfId="2" applyNumberFormat="1" applyFont="1" applyBorder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29" fillId="2" borderId="0" xfId="2" applyFont="1" applyFill="1" applyAlignment="1">
      <alignment vertical="center"/>
    </xf>
    <xf numFmtId="1" fontId="28" fillId="0" borderId="0" xfId="2" applyNumberFormat="1" applyFont="1" applyAlignment="1">
      <alignment horizontal="center" vertical="center"/>
    </xf>
    <xf numFmtId="9" fontId="30" fillId="2" borderId="0" xfId="2" applyNumberFormat="1" applyFont="1" applyFill="1" applyAlignment="1">
      <alignment vertical="center"/>
    </xf>
    <xf numFmtId="0" fontId="5" fillId="2" borderId="0" xfId="2" applyFont="1" applyFill="1" applyAlignment="1">
      <alignment vertical="center"/>
    </xf>
  </cellXfs>
  <cellStyles count="8">
    <cellStyle name="Обычный" xfId="0" builtinId="0"/>
    <cellStyle name="Обычный 2" xfId="2" xr:uid="{4771ECFE-69B0-4847-8120-E9C9AA350CF8}"/>
    <cellStyle name="Обычный 2 2" xfId="3" xr:uid="{6B03A4F9-2A03-4737-8844-AD638634F106}"/>
    <cellStyle name="Обычный_2-х нед. меню_с поправками" xfId="5" xr:uid="{6F2DC4BF-8702-4A48-A90B-2CBD72EF079A}"/>
    <cellStyle name="Обычный_52,07_1-4" xfId="4" xr:uid="{B75AAE33-C1B4-4E07-896A-EB9A0DEDEE1C}"/>
    <cellStyle name="Обычный_72,0_обед_5-11" xfId="7" xr:uid="{6260538D-AAEC-4353-AF92-FCE6E7795211}"/>
    <cellStyle name="Обычный_завтраки, обеды" xfId="1" xr:uid="{DF738C16-5D6F-456D-92F3-5DC50399D33A}"/>
    <cellStyle name="Обычный_завтраки, обеды_бюджетные ср-ва" xfId="6" xr:uid="{E230BD4E-EA45-4F1B-86A3-FE10900EC945}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4"/>
  <sheetViews>
    <sheetView tabSelected="1" workbookViewId="0">
      <selection activeCell="M9" sqref="M9:M10"/>
    </sheetView>
  </sheetViews>
  <sheetFormatPr defaultRowHeight="15" x14ac:dyDescent="0.25"/>
  <cols>
    <col min="1" max="1" width="10.85546875" style="25" customWidth="1"/>
    <col min="2" max="2" width="67" style="23" customWidth="1"/>
    <col min="3" max="3" width="10.7109375" style="24" customWidth="1"/>
    <col min="4" max="6" width="7.7109375" style="25" customWidth="1"/>
    <col min="7" max="7" width="7.7109375" style="26" customWidth="1"/>
    <col min="8" max="8" width="9.140625" style="27"/>
  </cols>
  <sheetData>
    <row r="1" spans="1:8" x14ac:dyDescent="0.25">
      <c r="A1" s="22" t="s">
        <v>0</v>
      </c>
    </row>
    <row r="2" spans="1:8" x14ac:dyDescent="0.25">
      <c r="A2" s="28"/>
    </row>
    <row r="3" spans="1:8" x14ac:dyDescent="0.25">
      <c r="A3" s="29" t="s">
        <v>1</v>
      </c>
      <c r="B3" s="30"/>
      <c r="D3" s="31"/>
      <c r="E3" s="32"/>
      <c r="F3" s="32"/>
      <c r="G3" s="33" t="s">
        <v>2</v>
      </c>
      <c r="H3" s="34"/>
    </row>
    <row r="4" spans="1:8" x14ac:dyDescent="0.25">
      <c r="A4" s="35" t="s">
        <v>3</v>
      </c>
      <c r="B4" s="36"/>
      <c r="D4" s="37"/>
      <c r="E4" s="38"/>
      <c r="F4" s="38"/>
      <c r="G4" s="39" t="s">
        <v>37</v>
      </c>
      <c r="H4" s="34"/>
    </row>
    <row r="5" spans="1:8" x14ac:dyDescent="0.25">
      <c r="A5" s="40" t="s">
        <v>38</v>
      </c>
      <c r="B5" s="36"/>
      <c r="D5" s="37"/>
      <c r="E5" s="38"/>
      <c r="F5" s="38"/>
      <c r="G5" s="39" t="s">
        <v>39</v>
      </c>
      <c r="H5" s="34"/>
    </row>
    <row r="6" spans="1:8" x14ac:dyDescent="0.25">
      <c r="A6" s="41"/>
      <c r="B6" s="42"/>
      <c r="C6" s="43"/>
      <c r="D6" s="41"/>
      <c r="E6" s="41"/>
      <c r="F6" s="41"/>
      <c r="G6" s="41"/>
      <c r="H6" s="44">
        <v>45536</v>
      </c>
    </row>
    <row r="7" spans="1:8" ht="15.75" x14ac:dyDescent="0.25">
      <c r="A7" s="45" t="s">
        <v>40</v>
      </c>
      <c r="B7" s="45"/>
      <c r="C7" s="45"/>
      <c r="D7" s="45"/>
      <c r="E7" s="45"/>
      <c r="F7" s="45"/>
      <c r="G7" s="45"/>
    </row>
    <row r="8" spans="1:8" ht="15.75" x14ac:dyDescent="0.25">
      <c r="A8" s="41"/>
      <c r="B8" s="45" t="s">
        <v>4</v>
      </c>
      <c r="C8" s="45"/>
      <c r="D8" s="45"/>
      <c r="E8" s="45"/>
      <c r="F8" s="45"/>
      <c r="G8" s="45"/>
      <c r="H8" s="34"/>
    </row>
    <row r="9" spans="1:8" x14ac:dyDescent="0.25">
      <c r="A9" s="46" t="s">
        <v>5</v>
      </c>
      <c r="B9" s="46"/>
      <c r="C9" s="46"/>
      <c r="D9" s="46"/>
      <c r="E9" s="46"/>
      <c r="F9" s="46"/>
      <c r="G9" s="46"/>
      <c r="H9" s="34"/>
    </row>
    <row r="10" spans="1:8" x14ac:dyDescent="0.25">
      <c r="A10" s="47" t="s">
        <v>41</v>
      </c>
      <c r="B10" s="47"/>
      <c r="C10" s="47"/>
      <c r="D10" s="47"/>
      <c r="E10" s="47"/>
      <c r="F10" s="47"/>
      <c r="G10" s="47"/>
      <c r="H10" s="34"/>
    </row>
    <row r="11" spans="1:8" x14ac:dyDescent="0.25">
      <c r="A11" s="48" t="s">
        <v>42</v>
      </c>
      <c r="B11" s="49" t="s">
        <v>6</v>
      </c>
      <c r="C11" s="50" t="s">
        <v>7</v>
      </c>
      <c r="D11" s="51" t="s">
        <v>43</v>
      </c>
      <c r="E11" s="51"/>
      <c r="F11" s="51"/>
      <c r="G11" s="52" t="s">
        <v>44</v>
      </c>
    </row>
    <row r="12" spans="1:8" x14ac:dyDescent="0.25">
      <c r="A12" s="48"/>
      <c r="B12" s="49"/>
      <c r="C12" s="50"/>
      <c r="D12" s="53" t="s">
        <v>8</v>
      </c>
      <c r="E12" s="53" t="s">
        <v>9</v>
      </c>
      <c r="F12" s="53" t="s">
        <v>45</v>
      </c>
      <c r="G12" s="52"/>
    </row>
    <row r="13" spans="1:8" x14ac:dyDescent="0.25">
      <c r="A13" s="1" t="s">
        <v>10</v>
      </c>
      <c r="B13" s="54" t="s">
        <v>11</v>
      </c>
      <c r="C13" s="5">
        <v>100</v>
      </c>
      <c r="D13" s="2">
        <v>0.4</v>
      </c>
      <c r="E13" s="2">
        <v>0.4</v>
      </c>
      <c r="F13" s="2">
        <v>9.8000000000000007</v>
      </c>
      <c r="G13" s="3">
        <v>47</v>
      </c>
    </row>
    <row r="14" spans="1:8" x14ac:dyDescent="0.25">
      <c r="A14" s="1" t="s">
        <v>12</v>
      </c>
      <c r="B14" s="55" t="s">
        <v>46</v>
      </c>
      <c r="C14" s="9">
        <v>150</v>
      </c>
      <c r="D14" s="6">
        <v>13.94</v>
      </c>
      <c r="E14" s="6">
        <v>24.83</v>
      </c>
      <c r="F14" s="6">
        <v>2.64</v>
      </c>
      <c r="G14" s="7">
        <v>289</v>
      </c>
    </row>
    <row r="15" spans="1:8" x14ac:dyDescent="0.25">
      <c r="A15" s="1" t="s">
        <v>30</v>
      </c>
      <c r="B15" s="56" t="s">
        <v>47</v>
      </c>
      <c r="C15" s="9">
        <v>200</v>
      </c>
      <c r="D15" s="6">
        <v>3.05</v>
      </c>
      <c r="E15" s="6">
        <v>2.4</v>
      </c>
      <c r="F15" s="6">
        <v>23.11</v>
      </c>
      <c r="G15" s="7">
        <v>119</v>
      </c>
    </row>
    <row r="16" spans="1:8" x14ac:dyDescent="0.25">
      <c r="A16" s="1" t="s">
        <v>13</v>
      </c>
      <c r="B16" s="17" t="s">
        <v>48</v>
      </c>
      <c r="C16" s="5">
        <v>50</v>
      </c>
      <c r="D16" s="2">
        <v>3.95</v>
      </c>
      <c r="E16" s="2">
        <v>0.5</v>
      </c>
      <c r="F16" s="2">
        <v>24.15</v>
      </c>
      <c r="G16" s="16">
        <v>118</v>
      </c>
    </row>
    <row r="17" spans="1:8" x14ac:dyDescent="0.25">
      <c r="A17" s="57"/>
      <c r="B17" s="58" t="s">
        <v>14</v>
      </c>
      <c r="C17" s="59">
        <f>SUM(C13:C16)</f>
        <v>500</v>
      </c>
      <c r="D17" s="60">
        <f>SUM(D13:D16)</f>
        <v>21.34</v>
      </c>
      <c r="E17" s="60">
        <f>SUM(E13:E16)</f>
        <v>28.129999999999995</v>
      </c>
      <c r="F17" s="53">
        <f>SUM(F13:F16)</f>
        <v>59.699999999999996</v>
      </c>
      <c r="G17" s="61">
        <f>SUM(G13:G16)</f>
        <v>573</v>
      </c>
      <c r="H17" s="62">
        <f>G17/2350</f>
        <v>0.24382978723404256</v>
      </c>
    </row>
    <row r="18" spans="1:8" x14ac:dyDescent="0.25">
      <c r="A18" s="47" t="s">
        <v>49</v>
      </c>
      <c r="B18" s="47"/>
      <c r="C18" s="47"/>
      <c r="D18" s="47"/>
      <c r="E18" s="47"/>
      <c r="F18" s="47"/>
      <c r="G18" s="47"/>
      <c r="H18" s="34"/>
    </row>
    <row r="19" spans="1:8" x14ac:dyDescent="0.25">
      <c r="A19" s="1" t="s">
        <v>10</v>
      </c>
      <c r="B19" s="54" t="s">
        <v>11</v>
      </c>
      <c r="C19" s="5">
        <v>100</v>
      </c>
      <c r="D19" s="2">
        <v>0.4</v>
      </c>
      <c r="E19" s="2">
        <v>0.4</v>
      </c>
      <c r="F19" s="2">
        <v>9.8000000000000007</v>
      </c>
      <c r="G19" s="3">
        <v>47</v>
      </c>
    </row>
    <row r="20" spans="1:8" x14ac:dyDescent="0.25">
      <c r="A20" s="1" t="s">
        <v>12</v>
      </c>
      <c r="B20" s="55" t="s">
        <v>50</v>
      </c>
      <c r="C20" s="9">
        <v>200</v>
      </c>
      <c r="D20" s="6">
        <v>18.579999999999998</v>
      </c>
      <c r="E20" s="6">
        <v>33.1</v>
      </c>
      <c r="F20" s="6">
        <v>3.52</v>
      </c>
      <c r="G20" s="7">
        <v>386</v>
      </c>
    </row>
    <row r="21" spans="1:8" x14ac:dyDescent="0.25">
      <c r="A21" s="1" t="s">
        <v>30</v>
      </c>
      <c r="B21" s="56" t="s">
        <v>47</v>
      </c>
      <c r="C21" s="9">
        <v>200</v>
      </c>
      <c r="D21" s="6">
        <v>3.05</v>
      </c>
      <c r="E21" s="6">
        <v>2.4</v>
      </c>
      <c r="F21" s="6">
        <v>23.11</v>
      </c>
      <c r="G21" s="7">
        <v>119</v>
      </c>
    </row>
    <row r="22" spans="1:8" x14ac:dyDescent="0.25">
      <c r="A22" s="1" t="s">
        <v>13</v>
      </c>
      <c r="B22" s="17" t="s">
        <v>48</v>
      </c>
      <c r="C22" s="5">
        <v>50</v>
      </c>
      <c r="D22" s="2">
        <v>3.95</v>
      </c>
      <c r="E22" s="2">
        <v>0.5</v>
      </c>
      <c r="F22" s="2">
        <v>24.15</v>
      </c>
      <c r="G22" s="16">
        <v>118</v>
      </c>
    </row>
    <row r="23" spans="1:8" x14ac:dyDescent="0.25">
      <c r="A23" s="53"/>
      <c r="B23" s="58" t="s">
        <v>14</v>
      </c>
      <c r="C23" s="59">
        <f>SUM(C19:C22)</f>
        <v>550</v>
      </c>
      <c r="D23" s="60">
        <f>SUM(D19:D22)</f>
        <v>25.979999999999997</v>
      </c>
      <c r="E23" s="60">
        <f>SUM(E19:E22)</f>
        <v>36.4</v>
      </c>
      <c r="F23" s="53">
        <f>SUM(F19:F22)</f>
        <v>60.58</v>
      </c>
      <c r="G23" s="61">
        <f>SUM(G19:G22)</f>
        <v>670</v>
      </c>
      <c r="H23" s="62">
        <f>G23/2720</f>
        <v>0.24632352941176472</v>
      </c>
    </row>
    <row r="24" spans="1:8" x14ac:dyDescent="0.25">
      <c r="A24" s="47" t="s">
        <v>51</v>
      </c>
      <c r="B24" s="47"/>
      <c r="C24" s="47"/>
      <c r="D24" s="47"/>
      <c r="E24" s="47"/>
      <c r="F24" s="47"/>
      <c r="G24" s="47"/>
    </row>
    <row r="25" spans="1:8" x14ac:dyDescent="0.25">
      <c r="A25" s="48" t="s">
        <v>42</v>
      </c>
      <c r="B25" s="50" t="s">
        <v>6</v>
      </c>
      <c r="C25" s="50" t="s">
        <v>7</v>
      </c>
      <c r="D25" s="51" t="s">
        <v>43</v>
      </c>
      <c r="E25" s="51"/>
      <c r="F25" s="51"/>
      <c r="G25" s="52" t="s">
        <v>44</v>
      </c>
    </row>
    <row r="26" spans="1:8" x14ac:dyDescent="0.25">
      <c r="A26" s="48"/>
      <c r="B26" s="50"/>
      <c r="C26" s="50"/>
      <c r="D26" s="53" t="s">
        <v>8</v>
      </c>
      <c r="E26" s="53" t="s">
        <v>9</v>
      </c>
      <c r="F26" s="53" t="s">
        <v>45</v>
      </c>
      <c r="G26" s="52"/>
    </row>
    <row r="27" spans="1:8" x14ac:dyDescent="0.25">
      <c r="A27" s="64" t="s">
        <v>52</v>
      </c>
      <c r="B27" s="56" t="s">
        <v>53</v>
      </c>
      <c r="C27" s="9">
        <v>60</v>
      </c>
      <c r="D27" s="6">
        <v>0.42</v>
      </c>
      <c r="E27" s="6">
        <v>0.06</v>
      </c>
      <c r="F27" s="6">
        <v>1.1399999999999999</v>
      </c>
      <c r="G27" s="7">
        <v>7.2</v>
      </c>
    </row>
    <row r="28" spans="1:8" x14ac:dyDescent="0.25">
      <c r="A28" s="1" t="s">
        <v>54</v>
      </c>
      <c r="B28" s="54" t="s">
        <v>55</v>
      </c>
      <c r="C28" s="18">
        <v>220</v>
      </c>
      <c r="D28" s="2">
        <v>7.73</v>
      </c>
      <c r="E28" s="2">
        <v>5.67</v>
      </c>
      <c r="F28" s="2">
        <v>36.9</v>
      </c>
      <c r="G28" s="16">
        <v>232</v>
      </c>
    </row>
    <row r="29" spans="1:8" x14ac:dyDescent="0.25">
      <c r="A29" s="65" t="s">
        <v>56</v>
      </c>
      <c r="B29" s="66" t="s">
        <v>57</v>
      </c>
      <c r="C29" s="18">
        <v>90</v>
      </c>
      <c r="D29" s="67">
        <v>9.58</v>
      </c>
      <c r="E29" s="67">
        <v>25.37</v>
      </c>
      <c r="F29" s="67">
        <v>2.6</v>
      </c>
      <c r="G29" s="68">
        <v>278</v>
      </c>
    </row>
    <row r="30" spans="1:8" x14ac:dyDescent="0.25">
      <c r="A30" s="69" t="s">
        <v>58</v>
      </c>
      <c r="B30" s="55" t="s">
        <v>59</v>
      </c>
      <c r="C30" s="9">
        <v>150</v>
      </c>
      <c r="D30" s="6">
        <v>5.33</v>
      </c>
      <c r="E30" s="6">
        <v>4.8899999999999997</v>
      </c>
      <c r="F30" s="6">
        <v>35.590000000000003</v>
      </c>
      <c r="G30" s="7">
        <v>212</v>
      </c>
    </row>
    <row r="31" spans="1:8" x14ac:dyDescent="0.25">
      <c r="A31" s="12" t="s">
        <v>60</v>
      </c>
      <c r="B31" s="70" t="s">
        <v>61</v>
      </c>
      <c r="C31" s="15">
        <v>200</v>
      </c>
      <c r="D31" s="13">
        <v>0.3</v>
      </c>
      <c r="E31" s="13">
        <v>0.6</v>
      </c>
      <c r="F31" s="13">
        <v>7.1</v>
      </c>
      <c r="G31" s="14">
        <v>35</v>
      </c>
    </row>
    <row r="32" spans="1:8" x14ac:dyDescent="0.25">
      <c r="A32" s="1" t="s">
        <v>13</v>
      </c>
      <c r="B32" s="54" t="s">
        <v>48</v>
      </c>
      <c r="C32" s="5">
        <v>50</v>
      </c>
      <c r="D32" s="2">
        <v>3.95</v>
      </c>
      <c r="E32" s="2">
        <v>0.5</v>
      </c>
      <c r="F32" s="2">
        <v>24.15</v>
      </c>
      <c r="G32" s="16">
        <v>118</v>
      </c>
    </row>
    <row r="33" spans="1:8" x14ac:dyDescent="0.25">
      <c r="A33" s="1" t="s">
        <v>13</v>
      </c>
      <c r="B33" s="17" t="s">
        <v>62</v>
      </c>
      <c r="C33" s="5">
        <v>25</v>
      </c>
      <c r="D33" s="2">
        <v>1.65</v>
      </c>
      <c r="E33" s="2">
        <v>0.3</v>
      </c>
      <c r="F33" s="2">
        <v>8.35</v>
      </c>
      <c r="G33" s="16">
        <v>44</v>
      </c>
    </row>
    <row r="34" spans="1:8" x14ac:dyDescent="0.25">
      <c r="A34" s="71"/>
      <c r="B34" s="58" t="s">
        <v>14</v>
      </c>
      <c r="C34" s="59">
        <f>SUM(C27:C33)</f>
        <v>795</v>
      </c>
      <c r="D34" s="60">
        <f>SUM(D27:D33)</f>
        <v>28.96</v>
      </c>
      <c r="E34" s="60">
        <f>SUM(E27:E33)</f>
        <v>37.39</v>
      </c>
      <c r="F34" s="60">
        <f>SUM(F27:F33)</f>
        <v>115.82999999999998</v>
      </c>
      <c r="G34" s="61">
        <f>SUM(G27:G33)</f>
        <v>926.2</v>
      </c>
      <c r="H34" s="62">
        <f>G34/2350</f>
        <v>0.3941276595744681</v>
      </c>
    </row>
    <row r="35" spans="1:8" x14ac:dyDescent="0.25">
      <c r="A35" s="47" t="s">
        <v>63</v>
      </c>
      <c r="B35" s="47"/>
      <c r="C35" s="47"/>
      <c r="D35" s="47"/>
      <c r="E35" s="47"/>
      <c r="F35" s="47"/>
      <c r="G35" s="47"/>
    </row>
    <row r="36" spans="1:8" x14ac:dyDescent="0.25">
      <c r="A36" s="64" t="s">
        <v>52</v>
      </c>
      <c r="B36" s="56" t="s">
        <v>64</v>
      </c>
      <c r="C36" s="9">
        <v>100</v>
      </c>
      <c r="D36" s="6">
        <v>0.7</v>
      </c>
      <c r="E36" s="6">
        <v>0.1</v>
      </c>
      <c r="F36" s="6">
        <v>1.9</v>
      </c>
      <c r="G36" s="7">
        <v>12</v>
      </c>
      <c r="H36" s="62"/>
    </row>
    <row r="37" spans="1:8" x14ac:dyDescent="0.25">
      <c r="A37" s="1" t="s">
        <v>54</v>
      </c>
      <c r="B37" s="54" t="s">
        <v>65</v>
      </c>
      <c r="C37" s="18">
        <v>270</v>
      </c>
      <c r="D37" s="2">
        <v>8.9</v>
      </c>
      <c r="E37" s="2">
        <v>6.78</v>
      </c>
      <c r="F37" s="2">
        <v>40.89</v>
      </c>
      <c r="G37" s="16">
        <v>262</v>
      </c>
    </row>
    <row r="38" spans="1:8" x14ac:dyDescent="0.25">
      <c r="A38" s="65" t="s">
        <v>56</v>
      </c>
      <c r="B38" s="66" t="s">
        <v>66</v>
      </c>
      <c r="C38" s="18">
        <v>100</v>
      </c>
      <c r="D38" s="67">
        <v>10.64</v>
      </c>
      <c r="E38" s="67">
        <v>28.19</v>
      </c>
      <c r="F38" s="67">
        <v>2.89</v>
      </c>
      <c r="G38" s="68">
        <v>309</v>
      </c>
    </row>
    <row r="39" spans="1:8" x14ac:dyDescent="0.25">
      <c r="A39" s="69" t="s">
        <v>58</v>
      </c>
      <c r="B39" s="55" t="s">
        <v>59</v>
      </c>
      <c r="C39" s="9">
        <v>180</v>
      </c>
      <c r="D39" s="6">
        <v>6.4</v>
      </c>
      <c r="E39" s="6">
        <v>5.87</v>
      </c>
      <c r="F39" s="6">
        <v>42.71</v>
      </c>
      <c r="G39" s="7">
        <v>254</v>
      </c>
    </row>
    <row r="40" spans="1:8" x14ac:dyDescent="0.25">
      <c r="A40" s="1" t="s">
        <v>67</v>
      </c>
      <c r="B40" s="70" t="s">
        <v>61</v>
      </c>
      <c r="C40" s="15">
        <v>200</v>
      </c>
      <c r="D40" s="13">
        <v>0.68</v>
      </c>
      <c r="E40" s="13">
        <v>0.28000000000000003</v>
      </c>
      <c r="F40" s="13">
        <v>29.62</v>
      </c>
      <c r="G40" s="14">
        <v>136</v>
      </c>
    </row>
    <row r="41" spans="1:8" x14ac:dyDescent="0.25">
      <c r="A41" s="1" t="s">
        <v>13</v>
      </c>
      <c r="B41" s="54" t="s">
        <v>48</v>
      </c>
      <c r="C41" s="5">
        <v>50</v>
      </c>
      <c r="D41" s="2">
        <v>3.95</v>
      </c>
      <c r="E41" s="2">
        <v>0.5</v>
      </c>
      <c r="F41" s="2">
        <v>24.15</v>
      </c>
      <c r="G41" s="16">
        <v>118</v>
      </c>
    </row>
    <row r="42" spans="1:8" x14ac:dyDescent="0.25">
      <c r="A42" s="1" t="s">
        <v>13</v>
      </c>
      <c r="B42" s="17" t="s">
        <v>62</v>
      </c>
      <c r="C42" s="5">
        <v>25</v>
      </c>
      <c r="D42" s="2">
        <v>1.65</v>
      </c>
      <c r="E42" s="2">
        <v>0.3</v>
      </c>
      <c r="F42" s="2">
        <v>8.35</v>
      </c>
      <c r="G42" s="16">
        <v>44</v>
      </c>
    </row>
    <row r="43" spans="1:8" x14ac:dyDescent="0.25">
      <c r="A43" s="71"/>
      <c r="B43" s="58" t="s">
        <v>14</v>
      </c>
      <c r="C43" s="59">
        <f>SUM(C36:C42)</f>
        <v>925</v>
      </c>
      <c r="D43" s="60">
        <f>SUM(D36:D42)</f>
        <v>32.92</v>
      </c>
      <c r="E43" s="60">
        <f>SUM(E36:E42)</f>
        <v>42.019999999999996</v>
      </c>
      <c r="F43" s="60">
        <f>SUM(F36:F42)</f>
        <v>150.51</v>
      </c>
      <c r="G43" s="61">
        <f>SUM(G36:G42)</f>
        <v>1135</v>
      </c>
      <c r="H43" s="62">
        <f>G43/2720</f>
        <v>0.4172794117647059</v>
      </c>
    </row>
    <row r="44" spans="1:8" x14ac:dyDescent="0.25">
      <c r="A44" s="72"/>
      <c r="B44" s="73"/>
      <c r="C44" s="74"/>
      <c r="D44" s="72"/>
      <c r="E44" s="72"/>
      <c r="F44" s="72"/>
      <c r="G44" s="75"/>
      <c r="H44" s="34"/>
    </row>
    <row r="45" spans="1:8" x14ac:dyDescent="0.25">
      <c r="A45" s="46" t="s">
        <v>15</v>
      </c>
      <c r="B45" s="46"/>
      <c r="C45" s="46"/>
      <c r="D45" s="46"/>
      <c r="E45" s="46"/>
      <c r="F45" s="46"/>
      <c r="G45" s="46"/>
      <c r="H45" s="34"/>
    </row>
    <row r="46" spans="1:8" x14ac:dyDescent="0.25">
      <c r="A46" s="47" t="s">
        <v>41</v>
      </c>
      <c r="B46" s="47"/>
      <c r="C46" s="47"/>
      <c r="D46" s="47"/>
      <c r="E46" s="47"/>
      <c r="F46" s="47"/>
      <c r="G46" s="47"/>
      <c r="H46" s="34"/>
    </row>
    <row r="47" spans="1:8" x14ac:dyDescent="0.25">
      <c r="A47" s="48" t="s">
        <v>42</v>
      </c>
      <c r="B47" s="50" t="s">
        <v>6</v>
      </c>
      <c r="C47" s="50" t="s">
        <v>7</v>
      </c>
      <c r="D47" s="51" t="s">
        <v>43</v>
      </c>
      <c r="E47" s="51"/>
      <c r="F47" s="51"/>
      <c r="G47" s="52" t="s">
        <v>44</v>
      </c>
    </row>
    <row r="48" spans="1:8" x14ac:dyDescent="0.25">
      <c r="A48" s="48"/>
      <c r="B48" s="50"/>
      <c r="C48" s="50"/>
      <c r="D48" s="53" t="s">
        <v>8</v>
      </c>
      <c r="E48" s="53" t="s">
        <v>9</v>
      </c>
      <c r="F48" s="53" t="s">
        <v>45</v>
      </c>
      <c r="G48" s="52"/>
    </row>
    <row r="49" spans="1:8" x14ac:dyDescent="0.25">
      <c r="A49" s="12" t="s">
        <v>13</v>
      </c>
      <c r="B49" s="76" t="s">
        <v>68</v>
      </c>
      <c r="C49" s="9">
        <v>100</v>
      </c>
      <c r="D49" s="13">
        <v>0.8</v>
      </c>
      <c r="E49" s="13">
        <v>0.2</v>
      </c>
      <c r="F49" s="13">
        <v>7.5</v>
      </c>
      <c r="G49" s="14">
        <v>38</v>
      </c>
    </row>
    <row r="50" spans="1:8" x14ac:dyDescent="0.25">
      <c r="A50" s="1" t="s">
        <v>16</v>
      </c>
      <c r="B50" s="4" t="s">
        <v>69</v>
      </c>
      <c r="C50" s="18">
        <v>210</v>
      </c>
      <c r="D50" s="2">
        <v>6.12</v>
      </c>
      <c r="E50" s="2">
        <v>12.22</v>
      </c>
      <c r="F50" s="2">
        <v>33.76</v>
      </c>
      <c r="G50" s="16">
        <v>270</v>
      </c>
    </row>
    <row r="51" spans="1:8" x14ac:dyDescent="0.25">
      <c r="A51" s="1" t="s">
        <v>70</v>
      </c>
      <c r="B51" s="56" t="s">
        <v>71</v>
      </c>
      <c r="C51" s="9">
        <v>200</v>
      </c>
      <c r="D51" s="6">
        <v>3.87</v>
      </c>
      <c r="E51" s="6">
        <v>3.9</v>
      </c>
      <c r="F51" s="6">
        <v>25.78</v>
      </c>
      <c r="G51" s="78">
        <v>151</v>
      </c>
    </row>
    <row r="52" spans="1:8" x14ac:dyDescent="0.25">
      <c r="A52" s="1" t="s">
        <v>13</v>
      </c>
      <c r="B52" s="54" t="s">
        <v>48</v>
      </c>
      <c r="C52" s="5">
        <v>50</v>
      </c>
      <c r="D52" s="2">
        <v>3.95</v>
      </c>
      <c r="E52" s="2">
        <v>0.5</v>
      </c>
      <c r="F52" s="2">
        <v>24.15</v>
      </c>
      <c r="G52" s="16">
        <v>118</v>
      </c>
    </row>
    <row r="53" spans="1:8" x14ac:dyDescent="0.25">
      <c r="A53" s="57"/>
      <c r="B53" s="58" t="s">
        <v>14</v>
      </c>
      <c r="C53" s="59">
        <f>SUM(C49:C52)</f>
        <v>560</v>
      </c>
      <c r="D53" s="60">
        <f>SUM(D49:D52)</f>
        <v>14.739999999999998</v>
      </c>
      <c r="E53" s="60">
        <f>SUM(E49:E52)</f>
        <v>16.82</v>
      </c>
      <c r="F53" s="60">
        <f>SUM(F49:F52)</f>
        <v>91.19</v>
      </c>
      <c r="G53" s="61">
        <f>SUM(G49:G52)</f>
        <v>577</v>
      </c>
      <c r="H53" s="62">
        <f>G53/2350</f>
        <v>0.24553191489361703</v>
      </c>
    </row>
    <row r="54" spans="1:8" x14ac:dyDescent="0.25">
      <c r="A54" s="47" t="s">
        <v>49</v>
      </c>
      <c r="B54" s="47"/>
      <c r="C54" s="47"/>
      <c r="D54" s="47"/>
      <c r="E54" s="47"/>
      <c r="F54" s="47"/>
      <c r="G54" s="47"/>
      <c r="H54" s="34"/>
    </row>
    <row r="55" spans="1:8" x14ac:dyDescent="0.25">
      <c r="A55" s="12" t="s">
        <v>13</v>
      </c>
      <c r="B55" s="76" t="s">
        <v>68</v>
      </c>
      <c r="C55" s="9">
        <v>100</v>
      </c>
      <c r="D55" s="13">
        <v>0.8</v>
      </c>
      <c r="E55" s="13">
        <v>0.2</v>
      </c>
      <c r="F55" s="13">
        <v>7.5</v>
      </c>
      <c r="G55" s="14">
        <v>38</v>
      </c>
    </row>
    <row r="56" spans="1:8" x14ac:dyDescent="0.25">
      <c r="A56" s="1" t="s">
        <v>16</v>
      </c>
      <c r="B56" s="4" t="s">
        <v>72</v>
      </c>
      <c r="C56" s="18">
        <v>260</v>
      </c>
      <c r="D56" s="2">
        <v>7.63</v>
      </c>
      <c r="E56" s="2">
        <v>13.21</v>
      </c>
      <c r="F56" s="2">
        <v>42.18</v>
      </c>
      <c r="G56" s="16">
        <v>319</v>
      </c>
    </row>
    <row r="57" spans="1:8" x14ac:dyDescent="0.25">
      <c r="A57" s="1" t="s">
        <v>70</v>
      </c>
      <c r="B57" s="56" t="s">
        <v>71</v>
      </c>
      <c r="C57" s="9">
        <v>200</v>
      </c>
      <c r="D57" s="6">
        <v>3.87</v>
      </c>
      <c r="E57" s="6">
        <v>3.9</v>
      </c>
      <c r="F57" s="6">
        <v>25.78</v>
      </c>
      <c r="G57" s="78">
        <v>151</v>
      </c>
    </row>
    <row r="58" spans="1:8" x14ac:dyDescent="0.25">
      <c r="A58" s="1" t="s">
        <v>13</v>
      </c>
      <c r="B58" s="54" t="s">
        <v>48</v>
      </c>
      <c r="C58" s="5">
        <v>50</v>
      </c>
      <c r="D58" s="2">
        <v>3.95</v>
      </c>
      <c r="E58" s="2">
        <v>0.5</v>
      </c>
      <c r="F58" s="2">
        <v>24.15</v>
      </c>
      <c r="G58" s="16">
        <v>118</v>
      </c>
    </row>
    <row r="59" spans="1:8" x14ac:dyDescent="0.25">
      <c r="A59" s="53"/>
      <c r="B59" s="58" t="s">
        <v>14</v>
      </c>
      <c r="C59" s="59">
        <f>SUM(C55:C58)</f>
        <v>610</v>
      </c>
      <c r="D59" s="60">
        <f>SUM(D55:D58)</f>
        <v>16.25</v>
      </c>
      <c r="E59" s="60">
        <f>SUM(E55:E58)</f>
        <v>17.809999999999999</v>
      </c>
      <c r="F59" s="60">
        <f>SUM(F55:F58)</f>
        <v>99.610000000000014</v>
      </c>
      <c r="G59" s="61">
        <f>SUM(G55:G58)</f>
        <v>626</v>
      </c>
      <c r="H59" s="62">
        <f>G59/2720</f>
        <v>0.2301470588235294</v>
      </c>
    </row>
    <row r="60" spans="1:8" x14ac:dyDescent="0.25">
      <c r="A60" s="47" t="s">
        <v>51</v>
      </c>
      <c r="B60" s="47"/>
      <c r="C60" s="47"/>
      <c r="D60" s="47"/>
      <c r="E60" s="47"/>
      <c r="F60" s="47"/>
      <c r="G60" s="47"/>
    </row>
    <row r="61" spans="1:8" x14ac:dyDescent="0.25">
      <c r="A61" s="48" t="s">
        <v>42</v>
      </c>
      <c r="B61" s="49" t="s">
        <v>6</v>
      </c>
      <c r="C61" s="50" t="s">
        <v>7</v>
      </c>
      <c r="D61" s="51" t="s">
        <v>43</v>
      </c>
      <c r="E61" s="51"/>
      <c r="F61" s="51"/>
      <c r="G61" s="52" t="s">
        <v>44</v>
      </c>
    </row>
    <row r="62" spans="1:8" x14ac:dyDescent="0.25">
      <c r="A62" s="48"/>
      <c r="B62" s="49"/>
      <c r="C62" s="50"/>
      <c r="D62" s="53" t="s">
        <v>8</v>
      </c>
      <c r="E62" s="53" t="s">
        <v>9</v>
      </c>
      <c r="F62" s="53" t="s">
        <v>45</v>
      </c>
      <c r="G62" s="52"/>
    </row>
    <row r="63" spans="1:8" x14ac:dyDescent="0.25">
      <c r="A63" s="1" t="s">
        <v>73</v>
      </c>
      <c r="B63" s="79" t="s">
        <v>74</v>
      </c>
      <c r="C63" s="5">
        <v>60</v>
      </c>
      <c r="D63" s="2">
        <v>1.63</v>
      </c>
      <c r="E63" s="2">
        <v>4.84</v>
      </c>
      <c r="F63" s="2">
        <v>8.94</v>
      </c>
      <c r="G63" s="16">
        <v>86</v>
      </c>
    </row>
    <row r="64" spans="1:8" x14ac:dyDescent="0.25">
      <c r="A64" s="1" t="s">
        <v>77</v>
      </c>
      <c r="B64" s="55" t="s">
        <v>78</v>
      </c>
      <c r="C64" s="81">
        <v>205</v>
      </c>
      <c r="D64" s="6">
        <v>1.95</v>
      </c>
      <c r="E64" s="6">
        <v>5.8</v>
      </c>
      <c r="F64" s="6">
        <v>13.73</v>
      </c>
      <c r="G64" s="7">
        <v>109</v>
      </c>
    </row>
    <row r="65" spans="1:8" x14ac:dyDescent="0.25">
      <c r="A65" s="12" t="s">
        <v>79</v>
      </c>
      <c r="B65" s="70" t="s">
        <v>80</v>
      </c>
      <c r="C65" s="82">
        <v>90</v>
      </c>
      <c r="D65" s="13">
        <v>16.29</v>
      </c>
      <c r="E65" s="13">
        <v>8.4600000000000009</v>
      </c>
      <c r="F65" s="13">
        <v>2.4300000000000002</v>
      </c>
      <c r="G65" s="14">
        <v>151</v>
      </c>
    </row>
    <row r="66" spans="1:8" x14ac:dyDescent="0.25">
      <c r="A66" s="1" t="s">
        <v>81</v>
      </c>
      <c r="B66" s="55" t="s">
        <v>82</v>
      </c>
      <c r="C66" s="9">
        <v>150</v>
      </c>
      <c r="D66" s="6">
        <v>3.24</v>
      </c>
      <c r="E66" s="6">
        <v>5.56</v>
      </c>
      <c r="F66" s="6">
        <v>22</v>
      </c>
      <c r="G66" s="7">
        <v>152</v>
      </c>
    </row>
    <row r="67" spans="1:8" x14ac:dyDescent="0.25">
      <c r="A67" s="1" t="s">
        <v>83</v>
      </c>
      <c r="B67" s="55" t="s">
        <v>84</v>
      </c>
      <c r="C67" s="9">
        <v>200</v>
      </c>
      <c r="D67" s="6">
        <v>0.44</v>
      </c>
      <c r="E67" s="64"/>
      <c r="F67" s="6">
        <v>28.88</v>
      </c>
      <c r="G67" s="7">
        <v>119</v>
      </c>
    </row>
    <row r="68" spans="1:8" x14ac:dyDescent="0.25">
      <c r="A68" s="1" t="s">
        <v>13</v>
      </c>
      <c r="B68" s="54" t="s">
        <v>48</v>
      </c>
      <c r="C68" s="5">
        <v>50</v>
      </c>
      <c r="D68" s="2">
        <v>3.95</v>
      </c>
      <c r="E68" s="2">
        <v>0.5</v>
      </c>
      <c r="F68" s="2">
        <v>24.15</v>
      </c>
      <c r="G68" s="16">
        <v>118</v>
      </c>
    </row>
    <row r="69" spans="1:8" x14ac:dyDescent="0.25">
      <c r="A69" s="1" t="s">
        <v>13</v>
      </c>
      <c r="B69" s="17" t="s">
        <v>62</v>
      </c>
      <c r="C69" s="5">
        <v>25</v>
      </c>
      <c r="D69" s="2">
        <v>1.65</v>
      </c>
      <c r="E69" s="2">
        <v>0.3</v>
      </c>
      <c r="F69" s="2">
        <v>8.35</v>
      </c>
      <c r="G69" s="16">
        <v>44</v>
      </c>
    </row>
    <row r="70" spans="1:8" x14ac:dyDescent="0.25">
      <c r="A70" s="71"/>
      <c r="B70" s="83" t="s">
        <v>14</v>
      </c>
      <c r="C70" s="59">
        <f>SUM(C63:C69)</f>
        <v>780</v>
      </c>
      <c r="D70" s="60">
        <f t="shared" ref="D70:F70" si="0">SUM(D63:D69)</f>
        <v>29.15</v>
      </c>
      <c r="E70" s="60">
        <f t="shared" si="0"/>
        <v>25.46</v>
      </c>
      <c r="F70" s="60">
        <f t="shared" si="0"/>
        <v>108.47999999999999</v>
      </c>
      <c r="G70" s="61">
        <f>SUM(G63:G69)</f>
        <v>779</v>
      </c>
      <c r="H70" s="62">
        <f>G70/2350</f>
        <v>0.33148936170212767</v>
      </c>
    </row>
    <row r="71" spans="1:8" x14ac:dyDescent="0.25">
      <c r="A71" s="47" t="s">
        <v>63</v>
      </c>
      <c r="B71" s="47"/>
      <c r="C71" s="47"/>
      <c r="D71" s="47"/>
      <c r="E71" s="47"/>
      <c r="F71" s="47"/>
      <c r="G71" s="47"/>
    </row>
    <row r="72" spans="1:8" x14ac:dyDescent="0.25">
      <c r="A72" s="1" t="s">
        <v>73</v>
      </c>
      <c r="B72" s="79" t="s">
        <v>74</v>
      </c>
      <c r="C72" s="5">
        <v>100</v>
      </c>
      <c r="D72" s="2">
        <v>2.72</v>
      </c>
      <c r="E72" s="2">
        <v>8.07</v>
      </c>
      <c r="F72" s="2">
        <v>14.91</v>
      </c>
      <c r="G72" s="16">
        <v>144</v>
      </c>
    </row>
    <row r="73" spans="1:8" x14ac:dyDescent="0.25">
      <c r="A73" s="1" t="s">
        <v>77</v>
      </c>
      <c r="B73" s="55" t="s">
        <v>86</v>
      </c>
      <c r="C73" s="81">
        <v>255</v>
      </c>
      <c r="D73" s="6">
        <v>2.41</v>
      </c>
      <c r="E73" s="6">
        <v>6.88</v>
      </c>
      <c r="F73" s="6">
        <v>17.12</v>
      </c>
      <c r="G73" s="78">
        <v>134</v>
      </c>
    </row>
    <row r="74" spans="1:8" x14ac:dyDescent="0.25">
      <c r="A74" s="12" t="s">
        <v>79</v>
      </c>
      <c r="B74" s="70" t="s">
        <v>87</v>
      </c>
      <c r="C74" s="82">
        <v>100</v>
      </c>
      <c r="D74" s="13">
        <v>9.0399999999999991</v>
      </c>
      <c r="E74" s="13">
        <v>8.42</v>
      </c>
      <c r="F74" s="13">
        <v>12.33</v>
      </c>
      <c r="G74" s="14">
        <v>161</v>
      </c>
    </row>
    <row r="75" spans="1:8" x14ac:dyDescent="0.25">
      <c r="A75" s="1" t="s">
        <v>81</v>
      </c>
      <c r="B75" s="55" t="s">
        <v>82</v>
      </c>
      <c r="C75" s="9">
        <v>180</v>
      </c>
      <c r="D75" s="6">
        <v>3.89</v>
      </c>
      <c r="E75" s="6">
        <v>6.68</v>
      </c>
      <c r="F75" s="6">
        <v>26.41</v>
      </c>
      <c r="G75" s="78">
        <v>182</v>
      </c>
    </row>
    <row r="76" spans="1:8" x14ac:dyDescent="0.25">
      <c r="A76" s="1" t="s">
        <v>83</v>
      </c>
      <c r="B76" s="55" t="s">
        <v>84</v>
      </c>
      <c r="C76" s="9">
        <v>200</v>
      </c>
      <c r="D76" s="6">
        <v>0.44</v>
      </c>
      <c r="E76" s="64"/>
      <c r="F76" s="6">
        <v>28.88</v>
      </c>
      <c r="G76" s="7">
        <v>119</v>
      </c>
    </row>
    <row r="77" spans="1:8" x14ac:dyDescent="0.25">
      <c r="A77" s="1" t="s">
        <v>13</v>
      </c>
      <c r="B77" s="54" t="s">
        <v>48</v>
      </c>
      <c r="C77" s="5">
        <v>50</v>
      </c>
      <c r="D77" s="2">
        <v>3.95</v>
      </c>
      <c r="E77" s="2">
        <v>0.5</v>
      </c>
      <c r="F77" s="2">
        <v>24.15</v>
      </c>
      <c r="G77" s="16">
        <v>118</v>
      </c>
    </row>
    <row r="78" spans="1:8" x14ac:dyDescent="0.25">
      <c r="A78" s="1" t="s">
        <v>13</v>
      </c>
      <c r="B78" s="17" t="s">
        <v>62</v>
      </c>
      <c r="C78" s="5">
        <v>25</v>
      </c>
      <c r="D78" s="2">
        <v>1.65</v>
      </c>
      <c r="E78" s="2">
        <v>0.3</v>
      </c>
      <c r="F78" s="2">
        <v>8.35</v>
      </c>
      <c r="G78" s="16">
        <v>44</v>
      </c>
    </row>
    <row r="79" spans="1:8" x14ac:dyDescent="0.25">
      <c r="A79" s="71"/>
      <c r="B79" s="83" t="s">
        <v>14</v>
      </c>
      <c r="C79" s="59">
        <f>SUM(C72:C78)</f>
        <v>910</v>
      </c>
      <c r="D79" s="60">
        <f t="shared" ref="D79:F79" si="1">SUM(D72:D78)</f>
        <v>24.099999999999998</v>
      </c>
      <c r="E79" s="60">
        <f t="shared" si="1"/>
        <v>30.849999999999998</v>
      </c>
      <c r="F79" s="60">
        <f t="shared" si="1"/>
        <v>132.14999999999998</v>
      </c>
      <c r="G79" s="61">
        <f>SUM(G72:G78)</f>
        <v>902</v>
      </c>
      <c r="H79" s="62">
        <f>G79/2720</f>
        <v>0.33161764705882352</v>
      </c>
    </row>
    <row r="80" spans="1:8" x14ac:dyDescent="0.25">
      <c r="A80" s="84"/>
      <c r="B80" s="36"/>
      <c r="C80" s="74"/>
      <c r="D80" s="84"/>
      <c r="E80" s="84"/>
      <c r="F80" s="84"/>
      <c r="G80" s="85"/>
      <c r="H80" s="86"/>
    </row>
    <row r="81" spans="1:8" x14ac:dyDescent="0.25">
      <c r="A81" s="46" t="s">
        <v>18</v>
      </c>
      <c r="B81" s="46"/>
      <c r="C81" s="46"/>
      <c r="D81" s="46"/>
      <c r="E81" s="46"/>
      <c r="F81" s="46"/>
      <c r="G81" s="46"/>
      <c r="H81" s="34"/>
    </row>
    <row r="82" spans="1:8" x14ac:dyDescent="0.25">
      <c r="A82" s="47" t="s">
        <v>41</v>
      </c>
      <c r="B82" s="47"/>
      <c r="C82" s="47"/>
      <c r="D82" s="47"/>
      <c r="E82" s="47"/>
      <c r="F82" s="47"/>
      <c r="G82" s="47"/>
      <c r="H82" s="34"/>
    </row>
    <row r="83" spans="1:8" x14ac:dyDescent="0.25">
      <c r="A83" s="48" t="s">
        <v>42</v>
      </c>
      <c r="B83" s="50" t="s">
        <v>6</v>
      </c>
      <c r="C83" s="50" t="s">
        <v>7</v>
      </c>
      <c r="D83" s="51" t="s">
        <v>43</v>
      </c>
      <c r="E83" s="51"/>
      <c r="F83" s="51"/>
      <c r="G83" s="52" t="s">
        <v>44</v>
      </c>
    </row>
    <row r="84" spans="1:8" x14ac:dyDescent="0.25">
      <c r="A84" s="48"/>
      <c r="B84" s="50"/>
      <c r="C84" s="50"/>
      <c r="D84" s="53" t="s">
        <v>8</v>
      </c>
      <c r="E84" s="53" t="s">
        <v>9</v>
      </c>
      <c r="F84" s="53" t="s">
        <v>45</v>
      </c>
      <c r="G84" s="52"/>
    </row>
    <row r="85" spans="1:8" x14ac:dyDescent="0.25">
      <c r="A85" s="1" t="s">
        <v>88</v>
      </c>
      <c r="B85" s="55" t="s">
        <v>89</v>
      </c>
      <c r="C85" s="9">
        <v>10</v>
      </c>
      <c r="D85" s="6">
        <v>0.05</v>
      </c>
      <c r="E85" s="6">
        <v>8.25</v>
      </c>
      <c r="F85" s="6">
        <v>0.08</v>
      </c>
      <c r="G85" s="7">
        <v>75</v>
      </c>
    </row>
    <row r="86" spans="1:8" x14ac:dyDescent="0.25">
      <c r="A86" s="12" t="s">
        <v>90</v>
      </c>
      <c r="B86" s="76" t="s">
        <v>91</v>
      </c>
      <c r="C86" s="9">
        <v>20</v>
      </c>
      <c r="D86" s="13">
        <v>5.26</v>
      </c>
      <c r="E86" s="13">
        <v>5.32</v>
      </c>
      <c r="F86" s="12"/>
      <c r="G86" s="14">
        <v>68</v>
      </c>
    </row>
    <row r="87" spans="1:8" x14ac:dyDescent="0.25">
      <c r="A87" s="1" t="s">
        <v>19</v>
      </c>
      <c r="B87" s="54" t="s">
        <v>92</v>
      </c>
      <c r="C87" s="9">
        <v>210</v>
      </c>
      <c r="D87" s="2">
        <v>7.31</v>
      </c>
      <c r="E87" s="2">
        <v>10.98</v>
      </c>
      <c r="F87" s="2">
        <v>39.200000000000003</v>
      </c>
      <c r="G87" s="16">
        <v>286</v>
      </c>
    </row>
    <row r="88" spans="1:8" x14ac:dyDescent="0.25">
      <c r="A88" s="1" t="s">
        <v>93</v>
      </c>
      <c r="B88" s="55" t="s">
        <v>94</v>
      </c>
      <c r="C88" s="9">
        <v>215</v>
      </c>
      <c r="D88" s="6">
        <v>1.55</v>
      </c>
      <c r="E88" s="6">
        <v>1.63</v>
      </c>
      <c r="F88" s="6">
        <v>17.63</v>
      </c>
      <c r="G88" s="7">
        <v>92</v>
      </c>
    </row>
    <row r="89" spans="1:8" x14ac:dyDescent="0.25">
      <c r="A89" s="1" t="s">
        <v>13</v>
      </c>
      <c r="B89" s="54" t="s">
        <v>48</v>
      </c>
      <c r="C89" s="5">
        <v>50</v>
      </c>
      <c r="D89" s="2">
        <v>3.95</v>
      </c>
      <c r="E89" s="2">
        <v>0.5</v>
      </c>
      <c r="F89" s="2">
        <v>24.15</v>
      </c>
      <c r="G89" s="16">
        <v>118</v>
      </c>
    </row>
    <row r="90" spans="1:8" x14ac:dyDescent="0.25">
      <c r="A90" s="57"/>
      <c r="B90" s="58" t="s">
        <v>14</v>
      </c>
      <c r="C90" s="59">
        <f>SUM(C85:C89)</f>
        <v>505</v>
      </c>
      <c r="D90" s="60">
        <f>SUM(D85:D89)</f>
        <v>18.12</v>
      </c>
      <c r="E90" s="60">
        <f>SUM(E85:E89)</f>
        <v>26.68</v>
      </c>
      <c r="F90" s="60">
        <f>SUM(F85:F89)</f>
        <v>81.06</v>
      </c>
      <c r="G90" s="61">
        <f>SUM(G85:G89)</f>
        <v>639</v>
      </c>
      <c r="H90" s="62">
        <f>G90/2350</f>
        <v>0.27191489361702126</v>
      </c>
    </row>
    <row r="91" spans="1:8" x14ac:dyDescent="0.25">
      <c r="A91" s="47" t="s">
        <v>49</v>
      </c>
      <c r="B91" s="47"/>
      <c r="C91" s="47"/>
      <c r="D91" s="47"/>
      <c r="E91" s="47"/>
      <c r="F91" s="47"/>
      <c r="G91" s="47"/>
    </row>
    <row r="92" spans="1:8" x14ac:dyDescent="0.25">
      <c r="A92" s="1" t="s">
        <v>88</v>
      </c>
      <c r="B92" s="55" t="s">
        <v>89</v>
      </c>
      <c r="C92" s="9">
        <v>10</v>
      </c>
      <c r="D92" s="6">
        <v>0.05</v>
      </c>
      <c r="E92" s="6">
        <v>8.25</v>
      </c>
      <c r="F92" s="6">
        <v>0.08</v>
      </c>
      <c r="G92" s="7">
        <v>75</v>
      </c>
    </row>
    <row r="93" spans="1:8" x14ac:dyDescent="0.25">
      <c r="A93" s="12" t="s">
        <v>90</v>
      </c>
      <c r="B93" s="76" t="s">
        <v>91</v>
      </c>
      <c r="C93" s="9">
        <v>20</v>
      </c>
      <c r="D93" s="13">
        <v>5.26</v>
      </c>
      <c r="E93" s="13">
        <v>5.32</v>
      </c>
      <c r="F93" s="12"/>
      <c r="G93" s="14">
        <v>68</v>
      </c>
    </row>
    <row r="94" spans="1:8" x14ac:dyDescent="0.25">
      <c r="A94" s="1" t="s">
        <v>19</v>
      </c>
      <c r="B94" s="4" t="s">
        <v>95</v>
      </c>
      <c r="C94" s="87">
        <v>260</v>
      </c>
      <c r="D94" s="2">
        <v>9.1199999999999992</v>
      </c>
      <c r="E94" s="2">
        <v>11.91</v>
      </c>
      <c r="F94" s="2">
        <v>48.97</v>
      </c>
      <c r="G94" s="16">
        <v>341</v>
      </c>
    </row>
    <row r="95" spans="1:8" x14ac:dyDescent="0.25">
      <c r="A95" s="1" t="s">
        <v>93</v>
      </c>
      <c r="B95" s="55" t="s">
        <v>94</v>
      </c>
      <c r="C95" s="81">
        <v>215</v>
      </c>
      <c r="D95" s="6">
        <v>1.55</v>
      </c>
      <c r="E95" s="6">
        <v>1.63</v>
      </c>
      <c r="F95" s="6">
        <v>17.63</v>
      </c>
      <c r="G95" s="7">
        <v>92</v>
      </c>
    </row>
    <row r="96" spans="1:8" x14ac:dyDescent="0.25">
      <c r="A96" s="1" t="s">
        <v>13</v>
      </c>
      <c r="B96" s="54" t="s">
        <v>48</v>
      </c>
      <c r="C96" s="5">
        <v>50</v>
      </c>
      <c r="D96" s="2">
        <v>3.95</v>
      </c>
      <c r="E96" s="2">
        <v>0.5</v>
      </c>
      <c r="F96" s="2">
        <v>24.15</v>
      </c>
      <c r="G96" s="16">
        <v>118</v>
      </c>
    </row>
    <row r="97" spans="1:8" x14ac:dyDescent="0.25">
      <c r="A97" s="53"/>
      <c r="B97" s="58" t="s">
        <v>14</v>
      </c>
      <c r="C97" s="59">
        <f>SUM(C92:C96)</f>
        <v>555</v>
      </c>
      <c r="D97" s="60">
        <f>SUM(D92:D96)</f>
        <v>19.93</v>
      </c>
      <c r="E97" s="60">
        <f>SUM(E92:E96)</f>
        <v>27.61</v>
      </c>
      <c r="F97" s="60">
        <f>SUM(F92:F96)</f>
        <v>90.829999999999984</v>
      </c>
      <c r="G97" s="61">
        <f>SUM(G92:G96)</f>
        <v>694</v>
      </c>
      <c r="H97" s="62">
        <f>G97/2720</f>
        <v>0.25514705882352939</v>
      </c>
    </row>
    <row r="98" spans="1:8" x14ac:dyDescent="0.25">
      <c r="A98" s="47" t="s">
        <v>51</v>
      </c>
      <c r="B98" s="47"/>
      <c r="C98" s="47"/>
      <c r="D98" s="47"/>
      <c r="E98" s="47"/>
      <c r="F98" s="47"/>
      <c r="G98" s="47"/>
    </row>
    <row r="99" spans="1:8" x14ac:dyDescent="0.25">
      <c r="A99" s="48" t="s">
        <v>42</v>
      </c>
      <c r="B99" s="50" t="s">
        <v>6</v>
      </c>
      <c r="C99" s="50" t="s">
        <v>7</v>
      </c>
      <c r="D99" s="51" t="s">
        <v>43</v>
      </c>
      <c r="E99" s="51"/>
      <c r="F99" s="51"/>
      <c r="G99" s="52" t="s">
        <v>44</v>
      </c>
    </row>
    <row r="100" spans="1:8" x14ac:dyDescent="0.25">
      <c r="A100" s="48"/>
      <c r="B100" s="50"/>
      <c r="C100" s="50"/>
      <c r="D100" s="53" t="s">
        <v>8</v>
      </c>
      <c r="E100" s="53" t="s">
        <v>9</v>
      </c>
      <c r="F100" s="53" t="s">
        <v>45</v>
      </c>
      <c r="G100" s="52"/>
    </row>
    <row r="101" spans="1:8" x14ac:dyDescent="0.25">
      <c r="A101" s="1" t="s">
        <v>73</v>
      </c>
      <c r="B101" s="54" t="s">
        <v>96</v>
      </c>
      <c r="C101" s="5">
        <v>60</v>
      </c>
      <c r="D101" s="2">
        <v>1.54</v>
      </c>
      <c r="E101" s="2">
        <v>4.84</v>
      </c>
      <c r="F101" s="2">
        <v>8.1300000000000008</v>
      </c>
      <c r="G101" s="16">
        <v>83</v>
      </c>
    </row>
    <row r="102" spans="1:8" x14ac:dyDescent="0.25">
      <c r="A102" s="1" t="s">
        <v>97</v>
      </c>
      <c r="B102" s="54" t="s">
        <v>98</v>
      </c>
      <c r="C102" s="18">
        <v>205</v>
      </c>
      <c r="D102" s="2">
        <v>1.71</v>
      </c>
      <c r="E102" s="2">
        <v>5.62</v>
      </c>
      <c r="F102" s="2">
        <v>10.84</v>
      </c>
      <c r="G102" s="16">
        <v>94</v>
      </c>
    </row>
    <row r="103" spans="1:8" x14ac:dyDescent="0.25">
      <c r="A103" s="12" t="s">
        <v>99</v>
      </c>
      <c r="B103" s="76" t="s">
        <v>100</v>
      </c>
      <c r="C103" s="5">
        <v>150</v>
      </c>
      <c r="D103" s="13">
        <v>12.67</v>
      </c>
      <c r="E103" s="13">
        <v>7.4</v>
      </c>
      <c r="F103" s="13">
        <v>27.34</v>
      </c>
      <c r="G103" s="14">
        <v>227</v>
      </c>
    </row>
    <row r="104" spans="1:8" x14ac:dyDescent="0.25">
      <c r="A104" s="88" t="s">
        <v>101</v>
      </c>
      <c r="B104" s="89" t="s">
        <v>102</v>
      </c>
      <c r="C104" s="21">
        <v>200</v>
      </c>
      <c r="D104" s="90"/>
      <c r="E104" s="90"/>
      <c r="F104" s="90">
        <v>19</v>
      </c>
      <c r="G104" s="91">
        <v>80</v>
      </c>
    </row>
    <row r="105" spans="1:8" x14ac:dyDescent="0.25">
      <c r="A105" s="69" t="s">
        <v>13</v>
      </c>
      <c r="B105" s="79" t="s">
        <v>48</v>
      </c>
      <c r="C105" s="92">
        <v>70</v>
      </c>
      <c r="D105" s="11">
        <v>5.53</v>
      </c>
      <c r="E105" s="11">
        <v>0.7</v>
      </c>
      <c r="F105" s="11">
        <v>33.81</v>
      </c>
      <c r="G105" s="10">
        <v>165</v>
      </c>
      <c r="H105" s="93"/>
    </row>
    <row r="106" spans="1:8" x14ac:dyDescent="0.25">
      <c r="A106" s="1" t="s">
        <v>13</v>
      </c>
      <c r="B106" s="17" t="s">
        <v>62</v>
      </c>
      <c r="C106" s="5">
        <v>25</v>
      </c>
      <c r="D106" s="2">
        <v>1.65</v>
      </c>
      <c r="E106" s="2">
        <v>0.3</v>
      </c>
      <c r="F106" s="2">
        <v>8.35</v>
      </c>
      <c r="G106" s="16">
        <v>44</v>
      </c>
    </row>
    <row r="107" spans="1:8" x14ac:dyDescent="0.25">
      <c r="A107" s="71"/>
      <c r="B107" s="58" t="s">
        <v>14</v>
      </c>
      <c r="C107" s="59">
        <f>SUM(C101:C106)</f>
        <v>710</v>
      </c>
      <c r="D107" s="60">
        <f>SUM(D101:D106)</f>
        <v>23.099999999999998</v>
      </c>
      <c r="E107" s="60">
        <f>SUM(E101:E106)</f>
        <v>18.86</v>
      </c>
      <c r="F107" s="60">
        <f>SUM(F101:F106)</f>
        <v>107.47</v>
      </c>
      <c r="G107" s="61">
        <f>SUM(G101:G106)</f>
        <v>693</v>
      </c>
      <c r="H107" s="94">
        <f>G107/2350</f>
        <v>0.29489361702127659</v>
      </c>
    </row>
    <row r="108" spans="1:8" x14ac:dyDescent="0.25">
      <c r="A108" s="47" t="s">
        <v>63</v>
      </c>
      <c r="B108" s="47"/>
      <c r="C108" s="47"/>
      <c r="D108" s="47"/>
      <c r="E108" s="47"/>
      <c r="F108" s="47"/>
      <c r="G108" s="47"/>
    </row>
    <row r="109" spans="1:8" x14ac:dyDescent="0.25">
      <c r="A109" s="1" t="s">
        <v>73</v>
      </c>
      <c r="B109" s="54" t="s">
        <v>96</v>
      </c>
      <c r="C109" s="5">
        <v>100</v>
      </c>
      <c r="D109" s="2">
        <v>2.57</v>
      </c>
      <c r="E109" s="2">
        <v>8.07</v>
      </c>
      <c r="F109" s="2">
        <v>13.56</v>
      </c>
      <c r="G109" s="16">
        <v>139</v>
      </c>
    </row>
    <row r="110" spans="1:8" x14ac:dyDescent="0.25">
      <c r="A110" s="1" t="s">
        <v>97</v>
      </c>
      <c r="B110" s="54" t="s">
        <v>103</v>
      </c>
      <c r="C110" s="18">
        <v>255</v>
      </c>
      <c r="D110" s="2">
        <v>2.11</v>
      </c>
      <c r="E110" s="2">
        <v>6.65</v>
      </c>
      <c r="F110" s="2">
        <v>13.51</v>
      </c>
      <c r="G110" s="3">
        <v>116</v>
      </c>
    </row>
    <row r="111" spans="1:8" x14ac:dyDescent="0.25">
      <c r="A111" s="12" t="s">
        <v>99</v>
      </c>
      <c r="B111" s="76" t="s">
        <v>104</v>
      </c>
      <c r="C111" s="5">
        <v>200</v>
      </c>
      <c r="D111" s="13">
        <v>16.89</v>
      </c>
      <c r="E111" s="13">
        <v>9.8699999999999992</v>
      </c>
      <c r="F111" s="13">
        <v>36.450000000000003</v>
      </c>
      <c r="G111" s="14">
        <v>303</v>
      </c>
    </row>
    <row r="112" spans="1:8" x14ac:dyDescent="0.25">
      <c r="A112" s="88" t="s">
        <v>101</v>
      </c>
      <c r="B112" s="89" t="s">
        <v>102</v>
      </c>
      <c r="C112" s="21">
        <v>200</v>
      </c>
      <c r="D112" s="90"/>
      <c r="E112" s="90"/>
      <c r="F112" s="90">
        <v>19</v>
      </c>
      <c r="G112" s="91">
        <v>80</v>
      </c>
    </row>
    <row r="113" spans="1:8" x14ac:dyDescent="0.25">
      <c r="A113" s="69" t="s">
        <v>13</v>
      </c>
      <c r="B113" s="79" t="s">
        <v>48</v>
      </c>
      <c r="C113" s="92">
        <v>70</v>
      </c>
      <c r="D113" s="11">
        <v>5.53</v>
      </c>
      <c r="E113" s="11">
        <v>0.7</v>
      </c>
      <c r="F113" s="11">
        <v>33.81</v>
      </c>
      <c r="G113" s="10">
        <v>165</v>
      </c>
      <c r="H113" s="93"/>
    </row>
    <row r="114" spans="1:8" x14ac:dyDescent="0.25">
      <c r="A114" s="1" t="s">
        <v>13</v>
      </c>
      <c r="B114" s="17" t="s">
        <v>62</v>
      </c>
      <c r="C114" s="5">
        <v>25</v>
      </c>
      <c r="D114" s="2">
        <v>1.65</v>
      </c>
      <c r="E114" s="2">
        <v>0.3</v>
      </c>
      <c r="F114" s="2">
        <v>8.35</v>
      </c>
      <c r="G114" s="3">
        <v>44</v>
      </c>
      <c r="H114" s="34"/>
    </row>
    <row r="115" spans="1:8" x14ac:dyDescent="0.25">
      <c r="A115" s="71"/>
      <c r="B115" s="58" t="s">
        <v>14</v>
      </c>
      <c r="C115" s="59">
        <f>SUM(C109:C114)</f>
        <v>850</v>
      </c>
      <c r="D115" s="60">
        <f>SUM(D109:D114)</f>
        <v>28.75</v>
      </c>
      <c r="E115" s="60">
        <f>SUM(E109:E114)</f>
        <v>25.59</v>
      </c>
      <c r="F115" s="60">
        <f>SUM(F109:F114)</f>
        <v>124.68</v>
      </c>
      <c r="G115" s="61">
        <f>SUM(G109:G114)</f>
        <v>847</v>
      </c>
      <c r="H115" s="62">
        <f>G115/2720</f>
        <v>0.31139705882352942</v>
      </c>
    </row>
    <row r="116" spans="1:8" x14ac:dyDescent="0.25">
      <c r="A116" s="72"/>
      <c r="B116" s="73"/>
      <c r="C116" s="95"/>
      <c r="D116" s="72"/>
      <c r="E116" s="72"/>
      <c r="F116" s="72"/>
      <c r="G116" s="75"/>
      <c r="H116" s="34"/>
    </row>
    <row r="117" spans="1:8" x14ac:dyDescent="0.25">
      <c r="A117" s="46" t="s">
        <v>21</v>
      </c>
      <c r="B117" s="46"/>
      <c r="C117" s="46"/>
      <c r="D117" s="46"/>
      <c r="E117" s="46"/>
      <c r="F117" s="46"/>
      <c r="G117" s="46"/>
    </row>
    <row r="118" spans="1:8" x14ac:dyDescent="0.25">
      <c r="A118" s="47" t="s">
        <v>41</v>
      </c>
      <c r="B118" s="47"/>
      <c r="C118" s="47"/>
      <c r="D118" s="47"/>
      <c r="E118" s="47"/>
      <c r="F118" s="47"/>
      <c r="G118" s="47"/>
    </row>
    <row r="119" spans="1:8" x14ac:dyDescent="0.25">
      <c r="A119" s="48" t="s">
        <v>42</v>
      </c>
      <c r="B119" s="50" t="s">
        <v>6</v>
      </c>
      <c r="C119" s="50" t="s">
        <v>7</v>
      </c>
      <c r="D119" s="51" t="s">
        <v>43</v>
      </c>
      <c r="E119" s="51"/>
      <c r="F119" s="51"/>
      <c r="G119" s="52" t="s">
        <v>44</v>
      </c>
    </row>
    <row r="120" spans="1:8" x14ac:dyDescent="0.25">
      <c r="A120" s="48"/>
      <c r="B120" s="50"/>
      <c r="C120" s="50"/>
      <c r="D120" s="53" t="s">
        <v>8</v>
      </c>
      <c r="E120" s="53" t="s">
        <v>9</v>
      </c>
      <c r="F120" s="53" t="s">
        <v>45</v>
      </c>
      <c r="G120" s="52"/>
    </row>
    <row r="121" spans="1:8" x14ac:dyDescent="0.25">
      <c r="A121" s="1" t="s">
        <v>22</v>
      </c>
      <c r="B121" s="56" t="s">
        <v>23</v>
      </c>
      <c r="C121" s="9">
        <v>50</v>
      </c>
      <c r="D121" s="6">
        <v>6.35</v>
      </c>
      <c r="E121" s="6">
        <v>5.75</v>
      </c>
      <c r="F121" s="6">
        <v>0.35</v>
      </c>
      <c r="G121" s="78">
        <v>79</v>
      </c>
    </row>
    <row r="122" spans="1:8" x14ac:dyDescent="0.25">
      <c r="A122" s="1" t="s">
        <v>24</v>
      </c>
      <c r="B122" s="55" t="s">
        <v>105</v>
      </c>
      <c r="C122" s="81">
        <v>210</v>
      </c>
      <c r="D122" s="6">
        <v>6.03</v>
      </c>
      <c r="E122" s="6">
        <v>11.89</v>
      </c>
      <c r="F122" s="6">
        <v>43.33</v>
      </c>
      <c r="G122" s="78">
        <v>305</v>
      </c>
    </row>
    <row r="123" spans="1:8" x14ac:dyDescent="0.25">
      <c r="A123" s="12" t="s">
        <v>25</v>
      </c>
      <c r="B123" s="70" t="s">
        <v>106</v>
      </c>
      <c r="C123" s="9">
        <v>200</v>
      </c>
      <c r="D123" s="13">
        <v>0.3</v>
      </c>
      <c r="E123" s="12"/>
      <c r="F123" s="13">
        <v>7.3</v>
      </c>
      <c r="G123" s="14">
        <v>31</v>
      </c>
    </row>
    <row r="124" spans="1:8" x14ac:dyDescent="0.25">
      <c r="A124" s="1" t="s">
        <v>13</v>
      </c>
      <c r="B124" s="54" t="s">
        <v>48</v>
      </c>
      <c r="C124" s="5">
        <v>50</v>
      </c>
      <c r="D124" s="2">
        <v>3.95</v>
      </c>
      <c r="E124" s="2">
        <v>0.5</v>
      </c>
      <c r="F124" s="2">
        <v>24.15</v>
      </c>
      <c r="G124" s="16">
        <v>118</v>
      </c>
      <c r="H124" s="34"/>
    </row>
    <row r="125" spans="1:8" x14ac:dyDescent="0.25">
      <c r="A125" s="57"/>
      <c r="B125" s="58" t="s">
        <v>14</v>
      </c>
      <c r="C125" s="59">
        <f>SUM(C121:C124)</f>
        <v>510</v>
      </c>
      <c r="D125" s="60">
        <f>SUM(D121:D124)</f>
        <v>16.63</v>
      </c>
      <c r="E125" s="60">
        <f>SUM(E121:E124)</f>
        <v>18.14</v>
      </c>
      <c r="F125" s="53">
        <f>SUM(F121:F124)</f>
        <v>75.13</v>
      </c>
      <c r="G125" s="61">
        <f>SUM(G121:G124)</f>
        <v>533</v>
      </c>
      <c r="H125" s="62">
        <f>G125/2350</f>
        <v>0.22680851063829788</v>
      </c>
    </row>
    <row r="126" spans="1:8" x14ac:dyDescent="0.25">
      <c r="A126" s="47" t="s">
        <v>49</v>
      </c>
      <c r="B126" s="47"/>
      <c r="C126" s="47"/>
      <c r="D126" s="47"/>
      <c r="E126" s="47"/>
      <c r="F126" s="47"/>
      <c r="G126" s="47"/>
    </row>
    <row r="127" spans="1:8" x14ac:dyDescent="0.25">
      <c r="A127" s="1" t="s">
        <v>22</v>
      </c>
      <c r="B127" s="56" t="s">
        <v>23</v>
      </c>
      <c r="C127" s="9">
        <v>50</v>
      </c>
      <c r="D127" s="6">
        <v>6.35</v>
      </c>
      <c r="E127" s="6">
        <v>5.75</v>
      </c>
      <c r="F127" s="6">
        <v>0.35</v>
      </c>
      <c r="G127" s="78">
        <v>79</v>
      </c>
    </row>
    <row r="128" spans="1:8" x14ac:dyDescent="0.25">
      <c r="A128" s="1" t="s">
        <v>24</v>
      </c>
      <c r="B128" s="8" t="s">
        <v>107</v>
      </c>
      <c r="C128" s="96">
        <v>260</v>
      </c>
      <c r="D128" s="6">
        <v>7.53</v>
      </c>
      <c r="E128" s="6">
        <v>12.8</v>
      </c>
      <c r="F128" s="6">
        <v>54.14</v>
      </c>
      <c r="G128" s="78">
        <v>363</v>
      </c>
    </row>
    <row r="129" spans="1:8" x14ac:dyDescent="0.25">
      <c r="A129" s="12" t="s">
        <v>25</v>
      </c>
      <c r="B129" s="70" t="s">
        <v>106</v>
      </c>
      <c r="C129" s="9">
        <v>200</v>
      </c>
      <c r="D129" s="13">
        <v>0.3</v>
      </c>
      <c r="E129" s="12"/>
      <c r="F129" s="13">
        <v>7.3</v>
      </c>
      <c r="G129" s="14">
        <v>31</v>
      </c>
    </row>
    <row r="130" spans="1:8" x14ac:dyDescent="0.25">
      <c r="A130" s="1" t="s">
        <v>13</v>
      </c>
      <c r="B130" s="54" t="s">
        <v>48</v>
      </c>
      <c r="C130" s="5">
        <v>50</v>
      </c>
      <c r="D130" s="2">
        <v>3.95</v>
      </c>
      <c r="E130" s="2">
        <v>0.5</v>
      </c>
      <c r="F130" s="2">
        <v>24.15</v>
      </c>
      <c r="G130" s="16">
        <v>118</v>
      </c>
      <c r="H130" s="62"/>
    </row>
    <row r="131" spans="1:8" x14ac:dyDescent="0.25">
      <c r="A131" s="53"/>
      <c r="B131" s="58" t="s">
        <v>14</v>
      </c>
      <c r="C131" s="59">
        <f>SUM(C127:C130)</f>
        <v>560</v>
      </c>
      <c r="D131" s="60">
        <f>SUM(D127:D130)</f>
        <v>18.13</v>
      </c>
      <c r="E131" s="60">
        <f>SUM(E127:E130)</f>
        <v>19.05</v>
      </c>
      <c r="F131" s="53">
        <f>SUM(F127:F130)</f>
        <v>85.94</v>
      </c>
      <c r="G131" s="61">
        <f>SUM(G127:G130)</f>
        <v>591</v>
      </c>
      <c r="H131" s="62">
        <f>G131/2720</f>
        <v>0.21727941176470589</v>
      </c>
    </row>
    <row r="132" spans="1:8" x14ac:dyDescent="0.25">
      <c r="A132" s="47" t="s">
        <v>51</v>
      </c>
      <c r="B132" s="47"/>
      <c r="C132" s="47"/>
      <c r="D132" s="47"/>
      <c r="E132" s="47"/>
      <c r="F132" s="47"/>
      <c r="G132" s="47"/>
    </row>
    <row r="133" spans="1:8" x14ac:dyDescent="0.25">
      <c r="A133" s="48" t="s">
        <v>42</v>
      </c>
      <c r="B133" s="50" t="s">
        <v>6</v>
      </c>
      <c r="C133" s="50" t="s">
        <v>7</v>
      </c>
      <c r="D133" s="51" t="s">
        <v>43</v>
      </c>
      <c r="E133" s="51"/>
      <c r="F133" s="51"/>
      <c r="G133" s="52" t="s">
        <v>44</v>
      </c>
    </row>
    <row r="134" spans="1:8" x14ac:dyDescent="0.25">
      <c r="A134" s="48"/>
      <c r="B134" s="50"/>
      <c r="C134" s="50"/>
      <c r="D134" s="53" t="s">
        <v>8</v>
      </c>
      <c r="E134" s="53" t="s">
        <v>9</v>
      </c>
      <c r="F134" s="53" t="s">
        <v>45</v>
      </c>
      <c r="G134" s="52"/>
    </row>
    <row r="135" spans="1:8" x14ac:dyDescent="0.25">
      <c r="A135" s="1" t="s">
        <v>108</v>
      </c>
      <c r="B135" s="54" t="s">
        <v>109</v>
      </c>
      <c r="C135" s="5">
        <v>60</v>
      </c>
      <c r="D135" s="2">
        <v>0.48</v>
      </c>
      <c r="E135" s="2">
        <v>0.06</v>
      </c>
      <c r="F135" s="2">
        <v>1.02</v>
      </c>
      <c r="G135" s="16">
        <v>6</v>
      </c>
    </row>
    <row r="136" spans="1:8" x14ac:dyDescent="0.25">
      <c r="A136" s="12" t="s">
        <v>110</v>
      </c>
      <c r="B136" s="70" t="s">
        <v>111</v>
      </c>
      <c r="C136" s="5">
        <v>210</v>
      </c>
      <c r="D136" s="13">
        <v>4.3899999999999997</v>
      </c>
      <c r="E136" s="13">
        <v>6.29</v>
      </c>
      <c r="F136" s="13">
        <v>9.34</v>
      </c>
      <c r="G136" s="14">
        <v>119</v>
      </c>
    </row>
    <row r="137" spans="1:8" x14ac:dyDescent="0.25">
      <c r="A137" s="12" t="s">
        <v>112</v>
      </c>
      <c r="B137" s="70" t="s">
        <v>113</v>
      </c>
      <c r="C137" s="5">
        <v>150</v>
      </c>
      <c r="D137" s="13">
        <v>10.01</v>
      </c>
      <c r="E137" s="13">
        <v>25.77</v>
      </c>
      <c r="F137" s="13">
        <v>14.74</v>
      </c>
      <c r="G137" s="14">
        <v>324</v>
      </c>
    </row>
    <row r="138" spans="1:8" x14ac:dyDescent="0.25">
      <c r="A138" s="1" t="s">
        <v>114</v>
      </c>
      <c r="B138" s="56" t="s">
        <v>115</v>
      </c>
      <c r="C138" s="9">
        <v>200</v>
      </c>
      <c r="D138" s="6">
        <v>1.04</v>
      </c>
      <c r="E138" s="64"/>
      <c r="F138" s="6">
        <v>30.96</v>
      </c>
      <c r="G138" s="78">
        <v>127</v>
      </c>
    </row>
    <row r="139" spans="1:8" x14ac:dyDescent="0.25">
      <c r="A139" s="69" t="s">
        <v>13</v>
      </c>
      <c r="B139" s="79" t="s">
        <v>48</v>
      </c>
      <c r="C139" s="92">
        <v>70</v>
      </c>
      <c r="D139" s="11">
        <v>5.53</v>
      </c>
      <c r="E139" s="11">
        <v>0.7</v>
      </c>
      <c r="F139" s="11">
        <v>33.81</v>
      </c>
      <c r="G139" s="10">
        <v>165</v>
      </c>
      <c r="H139" s="93"/>
    </row>
    <row r="140" spans="1:8" x14ac:dyDescent="0.25">
      <c r="A140" s="1" t="s">
        <v>13</v>
      </c>
      <c r="B140" s="17" t="s">
        <v>62</v>
      </c>
      <c r="C140" s="5">
        <v>25</v>
      </c>
      <c r="D140" s="2">
        <v>1.65</v>
      </c>
      <c r="E140" s="2">
        <v>0.3</v>
      </c>
      <c r="F140" s="2">
        <v>8.35</v>
      </c>
      <c r="G140" s="3">
        <v>44</v>
      </c>
    </row>
    <row r="141" spans="1:8" x14ac:dyDescent="0.25">
      <c r="A141" s="71"/>
      <c r="B141" s="58" t="s">
        <v>14</v>
      </c>
      <c r="C141" s="59">
        <f>SUM(C135:C140)</f>
        <v>715</v>
      </c>
      <c r="D141" s="60">
        <f>SUM(D135:D140)</f>
        <v>23.099999999999998</v>
      </c>
      <c r="E141" s="60">
        <f>SUM(E135:E140)</f>
        <v>33.119999999999997</v>
      </c>
      <c r="F141" s="60">
        <f>SUM(F135:F140)</f>
        <v>98.22</v>
      </c>
      <c r="G141" s="61">
        <f>SUM(G135:G140)</f>
        <v>785</v>
      </c>
      <c r="H141" s="62">
        <f>G141/2350</f>
        <v>0.33404255319148934</v>
      </c>
    </row>
    <row r="142" spans="1:8" x14ac:dyDescent="0.25">
      <c r="A142" s="47" t="s">
        <v>63</v>
      </c>
      <c r="B142" s="47"/>
      <c r="C142" s="47"/>
      <c r="D142" s="47"/>
      <c r="E142" s="47"/>
      <c r="F142" s="47"/>
      <c r="G142" s="47"/>
      <c r="H142" s="62"/>
    </row>
    <row r="143" spans="1:8" x14ac:dyDescent="0.25">
      <c r="A143" s="1" t="s">
        <v>108</v>
      </c>
      <c r="B143" s="54" t="s">
        <v>116</v>
      </c>
      <c r="C143" s="5">
        <v>100</v>
      </c>
      <c r="D143" s="2">
        <v>0.8</v>
      </c>
      <c r="E143" s="2">
        <v>0.1</v>
      </c>
      <c r="F143" s="2">
        <v>1.7</v>
      </c>
      <c r="G143" s="16">
        <v>10</v>
      </c>
    </row>
    <row r="144" spans="1:8" x14ac:dyDescent="0.25">
      <c r="A144" s="12" t="s">
        <v>110</v>
      </c>
      <c r="B144" s="70" t="s">
        <v>117</v>
      </c>
      <c r="C144" s="18">
        <v>260</v>
      </c>
      <c r="D144" s="13">
        <v>4.9000000000000004</v>
      </c>
      <c r="E144" s="13">
        <v>7.4</v>
      </c>
      <c r="F144" s="13">
        <v>11.67</v>
      </c>
      <c r="G144" s="14">
        <v>142</v>
      </c>
    </row>
    <row r="145" spans="1:8" x14ac:dyDescent="0.25">
      <c r="A145" s="12" t="s">
        <v>112</v>
      </c>
      <c r="B145" s="70" t="s">
        <v>118</v>
      </c>
      <c r="C145" s="5">
        <v>200</v>
      </c>
      <c r="D145" s="13">
        <v>13.35</v>
      </c>
      <c r="E145" s="13">
        <v>34.35</v>
      </c>
      <c r="F145" s="13">
        <v>19.66</v>
      </c>
      <c r="G145" s="14">
        <v>432</v>
      </c>
    </row>
    <row r="146" spans="1:8" x14ac:dyDescent="0.25">
      <c r="A146" s="1" t="s">
        <v>114</v>
      </c>
      <c r="B146" s="56" t="s">
        <v>115</v>
      </c>
      <c r="C146" s="9">
        <v>200</v>
      </c>
      <c r="D146" s="6">
        <v>1.04</v>
      </c>
      <c r="E146" s="64"/>
      <c r="F146" s="6">
        <v>30.96</v>
      </c>
      <c r="G146" s="78">
        <v>127</v>
      </c>
    </row>
    <row r="147" spans="1:8" x14ac:dyDescent="0.25">
      <c r="A147" s="69" t="s">
        <v>13</v>
      </c>
      <c r="B147" s="79" t="s">
        <v>48</v>
      </c>
      <c r="C147" s="92">
        <v>70</v>
      </c>
      <c r="D147" s="11">
        <v>5.53</v>
      </c>
      <c r="E147" s="11">
        <v>0.7</v>
      </c>
      <c r="F147" s="11">
        <v>33.81</v>
      </c>
      <c r="G147" s="10">
        <v>165</v>
      </c>
      <c r="H147" s="93"/>
    </row>
    <row r="148" spans="1:8" x14ac:dyDescent="0.25">
      <c r="A148" s="1" t="s">
        <v>13</v>
      </c>
      <c r="B148" s="17" t="s">
        <v>62</v>
      </c>
      <c r="C148" s="5">
        <v>25</v>
      </c>
      <c r="D148" s="2">
        <v>1.65</v>
      </c>
      <c r="E148" s="2">
        <v>0.3</v>
      </c>
      <c r="F148" s="2">
        <v>8.35</v>
      </c>
      <c r="G148" s="3">
        <v>44</v>
      </c>
    </row>
    <row r="149" spans="1:8" x14ac:dyDescent="0.25">
      <c r="A149" s="71"/>
      <c r="B149" s="58" t="s">
        <v>14</v>
      </c>
      <c r="C149" s="59">
        <f>SUM(C143:C148)</f>
        <v>855</v>
      </c>
      <c r="D149" s="60">
        <f>SUM(D143:D148)</f>
        <v>27.27</v>
      </c>
      <c r="E149" s="60">
        <f>SUM(E143:E148)</f>
        <v>42.85</v>
      </c>
      <c r="F149" s="60">
        <f>SUM(F143:F148)</f>
        <v>106.15</v>
      </c>
      <c r="G149" s="61">
        <f>SUM(G143:G148)</f>
        <v>920</v>
      </c>
      <c r="H149" s="62">
        <f>G149/2720</f>
        <v>0.33823529411764708</v>
      </c>
    </row>
    <row r="150" spans="1:8" x14ac:dyDescent="0.25">
      <c r="A150" s="97"/>
      <c r="B150" s="97"/>
      <c r="C150" s="97"/>
      <c r="D150" s="97"/>
      <c r="E150" s="97"/>
      <c r="F150" s="97"/>
      <c r="G150" s="97"/>
      <c r="H150" s="62"/>
    </row>
    <row r="151" spans="1:8" x14ac:dyDescent="0.25">
      <c r="A151" s="46" t="s">
        <v>26</v>
      </c>
      <c r="B151" s="46"/>
      <c r="C151" s="46"/>
      <c r="D151" s="46"/>
      <c r="E151" s="46"/>
      <c r="F151" s="46"/>
      <c r="G151" s="46"/>
    </row>
    <row r="152" spans="1:8" x14ac:dyDescent="0.25">
      <c r="A152" s="47" t="s">
        <v>41</v>
      </c>
      <c r="B152" s="47"/>
      <c r="C152" s="47"/>
      <c r="D152" s="47"/>
      <c r="E152" s="47"/>
      <c r="F152" s="47"/>
      <c r="G152" s="47"/>
      <c r="H152" s="62"/>
    </row>
    <row r="153" spans="1:8" x14ac:dyDescent="0.25">
      <c r="A153" s="48" t="s">
        <v>42</v>
      </c>
      <c r="B153" s="50" t="s">
        <v>6</v>
      </c>
      <c r="C153" s="50" t="s">
        <v>7</v>
      </c>
      <c r="D153" s="51" t="s">
        <v>43</v>
      </c>
      <c r="E153" s="51"/>
      <c r="F153" s="51"/>
      <c r="G153" s="52" t="s">
        <v>44</v>
      </c>
    </row>
    <row r="154" spans="1:8" x14ac:dyDescent="0.25">
      <c r="A154" s="48"/>
      <c r="B154" s="50"/>
      <c r="C154" s="50"/>
      <c r="D154" s="53" t="s">
        <v>8</v>
      </c>
      <c r="E154" s="53" t="s">
        <v>9</v>
      </c>
      <c r="F154" s="53" t="s">
        <v>45</v>
      </c>
      <c r="G154" s="52"/>
    </row>
    <row r="155" spans="1:8" x14ac:dyDescent="0.25">
      <c r="A155" s="1" t="s">
        <v>10</v>
      </c>
      <c r="B155" s="98" t="s">
        <v>11</v>
      </c>
      <c r="C155" s="5">
        <v>100</v>
      </c>
      <c r="D155" s="2">
        <v>0.4</v>
      </c>
      <c r="E155" s="2">
        <v>0.4</v>
      </c>
      <c r="F155" s="2">
        <v>9.8000000000000007</v>
      </c>
      <c r="G155" s="3">
        <v>47</v>
      </c>
    </row>
    <row r="156" spans="1:8" x14ac:dyDescent="0.25">
      <c r="A156" s="99" t="s">
        <v>27</v>
      </c>
      <c r="B156" s="100" t="s">
        <v>119</v>
      </c>
      <c r="C156" s="82">
        <v>150</v>
      </c>
      <c r="D156" s="13">
        <v>24.2</v>
      </c>
      <c r="E156" s="13">
        <v>20.059999999999999</v>
      </c>
      <c r="F156" s="13">
        <v>32.78</v>
      </c>
      <c r="G156" s="14">
        <v>408</v>
      </c>
    </row>
    <row r="157" spans="1:8" x14ac:dyDescent="0.25">
      <c r="A157" s="1" t="s">
        <v>28</v>
      </c>
      <c r="B157" s="101" t="s">
        <v>17</v>
      </c>
      <c r="C157" s="81">
        <v>222</v>
      </c>
      <c r="D157" s="6">
        <v>0.16</v>
      </c>
      <c r="E157" s="6">
        <v>0.03</v>
      </c>
      <c r="F157" s="6">
        <v>15.49</v>
      </c>
      <c r="G157" s="7">
        <v>64</v>
      </c>
    </row>
    <row r="158" spans="1:8" x14ac:dyDescent="0.25">
      <c r="A158" s="1" t="s">
        <v>13</v>
      </c>
      <c r="B158" s="54" t="s">
        <v>48</v>
      </c>
      <c r="C158" s="5">
        <v>50</v>
      </c>
      <c r="D158" s="2">
        <v>3.95</v>
      </c>
      <c r="E158" s="2">
        <v>0.5</v>
      </c>
      <c r="F158" s="2">
        <v>24.15</v>
      </c>
      <c r="G158" s="16">
        <v>118</v>
      </c>
      <c r="H158" s="34"/>
    </row>
    <row r="159" spans="1:8" x14ac:dyDescent="0.25">
      <c r="A159" s="57"/>
      <c r="B159" s="102" t="s">
        <v>14</v>
      </c>
      <c r="C159" s="59">
        <f>SUM(C155:C158)</f>
        <v>522</v>
      </c>
      <c r="D159" s="60">
        <f>SUM(D155:D158)</f>
        <v>28.709999999999997</v>
      </c>
      <c r="E159" s="60">
        <f>SUM(E155:E158)</f>
        <v>20.99</v>
      </c>
      <c r="F159" s="60">
        <f>SUM(F155:F158)</f>
        <v>82.22</v>
      </c>
      <c r="G159" s="61">
        <f>SUM(G155:G158)</f>
        <v>637</v>
      </c>
      <c r="H159" s="62">
        <f>G159/2350</f>
        <v>0.27106382978723403</v>
      </c>
    </row>
    <row r="160" spans="1:8" x14ac:dyDescent="0.25">
      <c r="A160" s="47" t="s">
        <v>49</v>
      </c>
      <c r="B160" s="47"/>
      <c r="C160" s="47"/>
      <c r="D160" s="47"/>
      <c r="E160" s="47"/>
      <c r="F160" s="47"/>
      <c r="G160" s="47"/>
    </row>
    <row r="161" spans="1:8" x14ac:dyDescent="0.25">
      <c r="A161" s="1" t="s">
        <v>10</v>
      </c>
      <c r="B161" s="79" t="s">
        <v>11</v>
      </c>
      <c r="C161" s="5">
        <v>100</v>
      </c>
      <c r="D161" s="2">
        <v>0.4</v>
      </c>
      <c r="E161" s="2">
        <v>0.4</v>
      </c>
      <c r="F161" s="2">
        <v>9.8000000000000007</v>
      </c>
      <c r="G161" s="3">
        <v>47</v>
      </c>
    </row>
    <row r="162" spans="1:8" x14ac:dyDescent="0.25">
      <c r="A162" s="99" t="s">
        <v>27</v>
      </c>
      <c r="B162" s="100" t="s">
        <v>120</v>
      </c>
      <c r="C162" s="82">
        <v>200</v>
      </c>
      <c r="D162" s="13">
        <v>30.94</v>
      </c>
      <c r="E162" s="13">
        <v>24.72</v>
      </c>
      <c r="F162" s="13">
        <v>49.09</v>
      </c>
      <c r="G162" s="14">
        <v>542</v>
      </c>
    </row>
    <row r="163" spans="1:8" x14ac:dyDescent="0.25">
      <c r="A163" s="1" t="s">
        <v>28</v>
      </c>
      <c r="B163" s="101" t="s">
        <v>17</v>
      </c>
      <c r="C163" s="81">
        <v>222</v>
      </c>
      <c r="D163" s="6">
        <v>0.16</v>
      </c>
      <c r="E163" s="6">
        <v>0.03</v>
      </c>
      <c r="F163" s="6">
        <v>15.49</v>
      </c>
      <c r="G163" s="7">
        <v>64</v>
      </c>
    </row>
    <row r="164" spans="1:8" x14ac:dyDescent="0.25">
      <c r="A164" s="1" t="s">
        <v>13</v>
      </c>
      <c r="B164" s="54" t="s">
        <v>48</v>
      </c>
      <c r="C164" s="5">
        <v>50</v>
      </c>
      <c r="D164" s="2">
        <v>3.95</v>
      </c>
      <c r="E164" s="2">
        <v>0.5</v>
      </c>
      <c r="F164" s="2">
        <v>24.15</v>
      </c>
      <c r="G164" s="16">
        <v>118</v>
      </c>
      <c r="H164" s="62"/>
    </row>
    <row r="165" spans="1:8" x14ac:dyDescent="0.25">
      <c r="A165" s="103"/>
      <c r="B165" s="58" t="s">
        <v>14</v>
      </c>
      <c r="C165" s="59">
        <f>SUM(C161:C164)</f>
        <v>572</v>
      </c>
      <c r="D165" s="60">
        <f>SUM(D161:D164)</f>
        <v>35.450000000000003</v>
      </c>
      <c r="E165" s="60">
        <f>SUM(E161:E164)</f>
        <v>25.65</v>
      </c>
      <c r="F165" s="60">
        <f>SUM(F161:F164)</f>
        <v>98.53</v>
      </c>
      <c r="G165" s="61">
        <f>SUM(G161:G164)</f>
        <v>771</v>
      </c>
      <c r="H165" s="62">
        <f>G165/2720</f>
        <v>0.28345588235294117</v>
      </c>
    </row>
    <row r="166" spans="1:8" x14ac:dyDescent="0.25">
      <c r="A166" s="47" t="s">
        <v>51</v>
      </c>
      <c r="B166" s="47"/>
      <c r="C166" s="47"/>
      <c r="D166" s="47"/>
      <c r="E166" s="47"/>
      <c r="F166" s="47"/>
      <c r="G166" s="47"/>
    </row>
    <row r="167" spans="1:8" x14ac:dyDescent="0.25">
      <c r="A167" s="48" t="s">
        <v>42</v>
      </c>
      <c r="B167" s="50" t="s">
        <v>6</v>
      </c>
      <c r="C167" s="50" t="s">
        <v>7</v>
      </c>
      <c r="D167" s="51" t="s">
        <v>43</v>
      </c>
      <c r="E167" s="51"/>
      <c r="F167" s="51"/>
      <c r="G167" s="52" t="s">
        <v>44</v>
      </c>
    </row>
    <row r="168" spans="1:8" x14ac:dyDescent="0.25">
      <c r="A168" s="48"/>
      <c r="B168" s="50"/>
      <c r="C168" s="50"/>
      <c r="D168" s="53" t="s">
        <v>8</v>
      </c>
      <c r="E168" s="53" t="s">
        <v>9</v>
      </c>
      <c r="F168" s="53" t="s">
        <v>45</v>
      </c>
      <c r="G168" s="52"/>
    </row>
    <row r="169" spans="1:8" x14ac:dyDescent="0.25">
      <c r="A169" s="12" t="s">
        <v>52</v>
      </c>
      <c r="B169" s="70" t="s">
        <v>121</v>
      </c>
      <c r="C169" s="5">
        <v>60</v>
      </c>
      <c r="D169" s="13">
        <v>0.54</v>
      </c>
      <c r="E169" s="13">
        <v>0.09</v>
      </c>
      <c r="F169" s="13">
        <v>1.71</v>
      </c>
      <c r="G169" s="14">
        <v>10</v>
      </c>
    </row>
    <row r="170" spans="1:8" x14ac:dyDescent="0.25">
      <c r="A170" s="1" t="s">
        <v>122</v>
      </c>
      <c r="B170" s="54" t="s">
        <v>123</v>
      </c>
      <c r="C170" s="18">
        <v>205</v>
      </c>
      <c r="D170" s="2">
        <v>1.63</v>
      </c>
      <c r="E170" s="2">
        <v>5.64</v>
      </c>
      <c r="F170" s="2">
        <v>7.63</v>
      </c>
      <c r="G170" s="16">
        <v>82</v>
      </c>
    </row>
    <row r="171" spans="1:8" x14ac:dyDescent="0.25">
      <c r="A171" s="1" t="s">
        <v>124</v>
      </c>
      <c r="B171" s="54" t="s">
        <v>125</v>
      </c>
      <c r="C171" s="18">
        <v>110</v>
      </c>
      <c r="D171" s="2">
        <v>20.78</v>
      </c>
      <c r="E171" s="2">
        <v>24.57</v>
      </c>
      <c r="F171" s="2">
        <v>2.73</v>
      </c>
      <c r="G171" s="16">
        <v>222</v>
      </c>
    </row>
    <row r="172" spans="1:8" x14ac:dyDescent="0.25">
      <c r="A172" s="1" t="s">
        <v>126</v>
      </c>
      <c r="B172" s="56" t="s">
        <v>127</v>
      </c>
      <c r="C172" s="21">
        <v>150</v>
      </c>
      <c r="D172" s="6">
        <v>7.22</v>
      </c>
      <c r="E172" s="6">
        <v>12.6</v>
      </c>
      <c r="F172" s="6">
        <v>35.380000000000003</v>
      </c>
      <c r="G172" s="7">
        <v>272</v>
      </c>
    </row>
    <row r="173" spans="1:8" x14ac:dyDescent="0.25">
      <c r="A173" s="1" t="s">
        <v>128</v>
      </c>
      <c r="B173" s="55" t="s">
        <v>129</v>
      </c>
      <c r="C173" s="9">
        <v>200</v>
      </c>
      <c r="D173" s="6">
        <v>0.16</v>
      </c>
      <c r="E173" s="6">
        <v>0.16</v>
      </c>
      <c r="F173" s="6">
        <v>27.87</v>
      </c>
      <c r="G173" s="7">
        <v>114</v>
      </c>
      <c r="H173" s="62"/>
    </row>
    <row r="174" spans="1:8" x14ac:dyDescent="0.25">
      <c r="A174" s="1" t="s">
        <v>13</v>
      </c>
      <c r="B174" s="54" t="s">
        <v>48</v>
      </c>
      <c r="C174" s="5">
        <v>50</v>
      </c>
      <c r="D174" s="2">
        <v>3.95</v>
      </c>
      <c r="E174" s="2">
        <v>0.5</v>
      </c>
      <c r="F174" s="2">
        <v>24.15</v>
      </c>
      <c r="G174" s="16">
        <v>118</v>
      </c>
    </row>
    <row r="175" spans="1:8" x14ac:dyDescent="0.25">
      <c r="A175" s="1" t="s">
        <v>13</v>
      </c>
      <c r="B175" s="17" t="s">
        <v>62</v>
      </c>
      <c r="C175" s="5">
        <v>25</v>
      </c>
      <c r="D175" s="2">
        <v>1.65</v>
      </c>
      <c r="E175" s="2">
        <v>0.3</v>
      </c>
      <c r="F175" s="2">
        <v>8.35</v>
      </c>
      <c r="G175" s="16">
        <v>44</v>
      </c>
    </row>
    <row r="176" spans="1:8" x14ac:dyDescent="0.25">
      <c r="A176" s="71"/>
      <c r="B176" s="58" t="s">
        <v>14</v>
      </c>
      <c r="C176" s="59">
        <f>SUM(C169:C175)</f>
        <v>800</v>
      </c>
      <c r="D176" s="60">
        <f t="shared" ref="D176:G176" si="2">SUM(D169:D175)</f>
        <v>35.93</v>
      </c>
      <c r="E176" s="60">
        <f t="shared" si="2"/>
        <v>43.859999999999992</v>
      </c>
      <c r="F176" s="60">
        <f t="shared" si="2"/>
        <v>107.82</v>
      </c>
      <c r="G176" s="61">
        <f t="shared" si="2"/>
        <v>862</v>
      </c>
      <c r="H176" s="62">
        <f>G176/2350</f>
        <v>0.36680851063829789</v>
      </c>
    </row>
    <row r="177" spans="1:8" x14ac:dyDescent="0.25">
      <c r="A177" s="47" t="s">
        <v>63</v>
      </c>
      <c r="B177" s="47"/>
      <c r="C177" s="47"/>
      <c r="D177" s="47"/>
      <c r="E177" s="47"/>
      <c r="F177" s="47"/>
      <c r="G177" s="47"/>
    </row>
    <row r="178" spans="1:8" x14ac:dyDescent="0.25">
      <c r="A178" s="12" t="s">
        <v>52</v>
      </c>
      <c r="B178" s="70" t="s">
        <v>130</v>
      </c>
      <c r="C178" s="5">
        <v>100</v>
      </c>
      <c r="D178" s="13">
        <v>0.9</v>
      </c>
      <c r="E178" s="13">
        <v>0.15</v>
      </c>
      <c r="F178" s="13">
        <v>2.85</v>
      </c>
      <c r="G178" s="14">
        <v>17</v>
      </c>
    </row>
    <row r="179" spans="1:8" x14ac:dyDescent="0.25">
      <c r="A179" s="1" t="s">
        <v>122</v>
      </c>
      <c r="B179" s="17" t="s">
        <v>131</v>
      </c>
      <c r="C179" s="18">
        <v>255</v>
      </c>
      <c r="D179" s="2">
        <v>2.0099999999999998</v>
      </c>
      <c r="E179" s="2">
        <v>6.68</v>
      </c>
      <c r="F179" s="2">
        <v>9.5</v>
      </c>
      <c r="G179" s="3">
        <v>100</v>
      </c>
    </row>
    <row r="180" spans="1:8" x14ac:dyDescent="0.25">
      <c r="A180" s="1" t="s">
        <v>124</v>
      </c>
      <c r="B180" s="54" t="s">
        <v>132</v>
      </c>
      <c r="C180" s="18">
        <v>130</v>
      </c>
      <c r="D180" s="2">
        <v>25.91</v>
      </c>
      <c r="E180" s="2">
        <v>30.56</v>
      </c>
      <c r="F180" s="2">
        <v>2.93</v>
      </c>
      <c r="G180" s="3">
        <v>274</v>
      </c>
    </row>
    <row r="181" spans="1:8" x14ac:dyDescent="0.25">
      <c r="A181" s="1" t="s">
        <v>126</v>
      </c>
      <c r="B181" s="56" t="s">
        <v>127</v>
      </c>
      <c r="C181" s="21">
        <v>180</v>
      </c>
      <c r="D181" s="6">
        <v>8.67</v>
      </c>
      <c r="E181" s="6">
        <v>15.12</v>
      </c>
      <c r="F181" s="6">
        <v>42.45</v>
      </c>
      <c r="G181" s="78">
        <v>327</v>
      </c>
    </row>
    <row r="182" spans="1:8" x14ac:dyDescent="0.25">
      <c r="A182" s="1" t="s">
        <v>128</v>
      </c>
      <c r="B182" s="55" t="s">
        <v>129</v>
      </c>
      <c r="C182" s="9">
        <v>200</v>
      </c>
      <c r="D182" s="6">
        <v>0.16</v>
      </c>
      <c r="E182" s="6">
        <v>0.16</v>
      </c>
      <c r="F182" s="6">
        <v>27.87</v>
      </c>
      <c r="G182" s="7">
        <v>114</v>
      </c>
    </row>
    <row r="183" spans="1:8" x14ac:dyDescent="0.25">
      <c r="A183" s="1" t="s">
        <v>13</v>
      </c>
      <c r="B183" s="54" t="s">
        <v>48</v>
      </c>
      <c r="C183" s="5">
        <v>50</v>
      </c>
      <c r="D183" s="2">
        <v>3.95</v>
      </c>
      <c r="E183" s="2">
        <v>0.5</v>
      </c>
      <c r="F183" s="2">
        <v>24.15</v>
      </c>
      <c r="G183" s="16">
        <v>118</v>
      </c>
    </row>
    <row r="184" spans="1:8" x14ac:dyDescent="0.25">
      <c r="A184" s="1" t="s">
        <v>13</v>
      </c>
      <c r="B184" s="17" t="s">
        <v>62</v>
      </c>
      <c r="C184" s="5">
        <v>25</v>
      </c>
      <c r="D184" s="2">
        <v>1.65</v>
      </c>
      <c r="E184" s="2">
        <v>0.3</v>
      </c>
      <c r="F184" s="2">
        <v>8.35</v>
      </c>
      <c r="G184" s="3">
        <v>44</v>
      </c>
    </row>
    <row r="185" spans="1:8" x14ac:dyDescent="0.25">
      <c r="A185" s="71"/>
      <c r="B185" s="58" t="s">
        <v>14</v>
      </c>
      <c r="C185" s="59">
        <f>SUM(C178:C184)</f>
        <v>940</v>
      </c>
      <c r="D185" s="60">
        <f t="shared" ref="D185:G185" si="3">SUM(D178:D184)</f>
        <v>43.25</v>
      </c>
      <c r="E185" s="60">
        <f t="shared" si="3"/>
        <v>53.469999999999992</v>
      </c>
      <c r="F185" s="60">
        <f t="shared" si="3"/>
        <v>118.1</v>
      </c>
      <c r="G185" s="61">
        <f t="shared" si="3"/>
        <v>994</v>
      </c>
      <c r="H185" s="62">
        <f>G185/2720</f>
        <v>0.36544117647058821</v>
      </c>
    </row>
    <row r="186" spans="1:8" x14ac:dyDescent="0.25">
      <c r="A186" s="84"/>
      <c r="B186" s="30"/>
      <c r="C186" s="74"/>
      <c r="D186" s="72"/>
      <c r="E186" s="72"/>
      <c r="F186" s="72"/>
      <c r="G186" s="75"/>
    </row>
    <row r="187" spans="1:8" x14ac:dyDescent="0.25">
      <c r="A187" s="46" t="s">
        <v>29</v>
      </c>
      <c r="B187" s="46"/>
      <c r="C187" s="46"/>
      <c r="D187" s="46"/>
      <c r="E187" s="46"/>
      <c r="F187" s="46"/>
      <c r="G187" s="46"/>
      <c r="H187" s="34"/>
    </row>
    <row r="188" spans="1:8" x14ac:dyDescent="0.25">
      <c r="A188" s="47" t="s">
        <v>41</v>
      </c>
      <c r="B188" s="47"/>
      <c r="C188" s="47"/>
      <c r="D188" s="47"/>
      <c r="E188" s="47"/>
      <c r="F188" s="47"/>
      <c r="G188" s="47"/>
      <c r="H188" s="34"/>
    </row>
    <row r="189" spans="1:8" x14ac:dyDescent="0.25">
      <c r="A189" s="48" t="s">
        <v>42</v>
      </c>
      <c r="B189" s="50" t="s">
        <v>6</v>
      </c>
      <c r="C189" s="50" t="s">
        <v>7</v>
      </c>
      <c r="D189" s="51" t="s">
        <v>43</v>
      </c>
      <c r="E189" s="51"/>
      <c r="F189" s="51"/>
      <c r="G189" s="52" t="s">
        <v>44</v>
      </c>
    </row>
    <row r="190" spans="1:8" x14ac:dyDescent="0.25">
      <c r="A190" s="48"/>
      <c r="B190" s="50"/>
      <c r="C190" s="50"/>
      <c r="D190" s="53" t="s">
        <v>8</v>
      </c>
      <c r="E190" s="53" t="s">
        <v>9</v>
      </c>
      <c r="F190" s="53" t="s">
        <v>45</v>
      </c>
      <c r="G190" s="52"/>
    </row>
    <row r="191" spans="1:8" x14ac:dyDescent="0.25">
      <c r="A191" s="1" t="s">
        <v>22</v>
      </c>
      <c r="B191" s="56" t="s">
        <v>23</v>
      </c>
      <c r="C191" s="9">
        <v>50</v>
      </c>
      <c r="D191" s="6">
        <v>6.35</v>
      </c>
      <c r="E191" s="6">
        <v>5.75</v>
      </c>
      <c r="F191" s="6">
        <v>0.35</v>
      </c>
      <c r="G191" s="78">
        <v>79</v>
      </c>
    </row>
    <row r="192" spans="1:8" x14ac:dyDescent="0.25">
      <c r="A192" s="1" t="s">
        <v>24</v>
      </c>
      <c r="B192" s="55" t="s">
        <v>133</v>
      </c>
      <c r="C192" s="81">
        <v>210</v>
      </c>
      <c r="D192" s="6">
        <v>8.6999999999999993</v>
      </c>
      <c r="E192" s="6">
        <v>13.1</v>
      </c>
      <c r="F192" s="6">
        <v>44.02</v>
      </c>
      <c r="G192" s="78">
        <v>330</v>
      </c>
    </row>
    <row r="193" spans="1:8" x14ac:dyDescent="0.25">
      <c r="A193" s="12" t="s">
        <v>33</v>
      </c>
      <c r="B193" s="70" t="s">
        <v>134</v>
      </c>
      <c r="C193" s="9">
        <v>200</v>
      </c>
      <c r="D193" s="13">
        <v>0.3</v>
      </c>
      <c r="E193" s="12"/>
      <c r="F193" s="13">
        <v>6.9</v>
      </c>
      <c r="G193" s="14">
        <v>29</v>
      </c>
    </row>
    <row r="194" spans="1:8" x14ac:dyDescent="0.25">
      <c r="A194" s="1" t="s">
        <v>13</v>
      </c>
      <c r="B194" s="54" t="s">
        <v>48</v>
      </c>
      <c r="C194" s="5">
        <v>50</v>
      </c>
      <c r="D194" s="2">
        <v>3.95</v>
      </c>
      <c r="E194" s="2">
        <v>0.5</v>
      </c>
      <c r="F194" s="2">
        <v>24.15</v>
      </c>
      <c r="G194" s="16">
        <v>118</v>
      </c>
    </row>
    <row r="195" spans="1:8" x14ac:dyDescent="0.25">
      <c r="A195" s="104"/>
      <c r="B195" s="58" t="s">
        <v>14</v>
      </c>
      <c r="C195" s="59">
        <f>SUM(C191:C194)</f>
        <v>510</v>
      </c>
      <c r="D195" s="60">
        <f>SUM(D191:D194)</f>
        <v>19.3</v>
      </c>
      <c r="E195" s="60">
        <f>SUM(E191:E194)</f>
        <v>19.350000000000001</v>
      </c>
      <c r="F195" s="60">
        <f>SUM(F191:F194)</f>
        <v>75.42</v>
      </c>
      <c r="G195" s="61">
        <f>SUM(G191:G194)</f>
        <v>556</v>
      </c>
      <c r="H195" s="62">
        <f>G195/2350</f>
        <v>0.23659574468085107</v>
      </c>
    </row>
    <row r="196" spans="1:8" x14ac:dyDescent="0.25">
      <c r="A196" s="47" t="s">
        <v>49</v>
      </c>
      <c r="B196" s="47"/>
      <c r="C196" s="47"/>
      <c r="D196" s="47"/>
      <c r="E196" s="47"/>
      <c r="F196" s="47"/>
      <c r="G196" s="47"/>
      <c r="H196" s="34"/>
    </row>
    <row r="197" spans="1:8" x14ac:dyDescent="0.25">
      <c r="A197" s="1" t="s">
        <v>22</v>
      </c>
      <c r="B197" s="56" t="s">
        <v>23</v>
      </c>
      <c r="C197" s="9">
        <v>50</v>
      </c>
      <c r="D197" s="6">
        <v>6.35</v>
      </c>
      <c r="E197" s="6">
        <v>5.75</v>
      </c>
      <c r="F197" s="6">
        <v>0.35</v>
      </c>
      <c r="G197" s="78">
        <v>79</v>
      </c>
    </row>
    <row r="198" spans="1:8" x14ac:dyDescent="0.25">
      <c r="A198" s="1" t="s">
        <v>24</v>
      </c>
      <c r="B198" s="8" t="s">
        <v>135</v>
      </c>
      <c r="C198" s="96">
        <v>260</v>
      </c>
      <c r="D198" s="6">
        <v>10.86</v>
      </c>
      <c r="E198" s="6">
        <v>14.31</v>
      </c>
      <c r="F198" s="6">
        <v>55</v>
      </c>
      <c r="G198" s="78">
        <v>393</v>
      </c>
    </row>
    <row r="199" spans="1:8" x14ac:dyDescent="0.25">
      <c r="A199" s="12" t="s">
        <v>33</v>
      </c>
      <c r="B199" s="70" t="s">
        <v>134</v>
      </c>
      <c r="C199" s="9">
        <v>200</v>
      </c>
      <c r="D199" s="13">
        <v>0.3</v>
      </c>
      <c r="E199" s="12"/>
      <c r="F199" s="13">
        <v>6.9</v>
      </c>
      <c r="G199" s="14">
        <v>29</v>
      </c>
    </row>
    <row r="200" spans="1:8" x14ac:dyDescent="0.25">
      <c r="A200" s="1" t="s">
        <v>13</v>
      </c>
      <c r="B200" s="54" t="s">
        <v>48</v>
      </c>
      <c r="C200" s="5">
        <v>50</v>
      </c>
      <c r="D200" s="2">
        <v>3.95</v>
      </c>
      <c r="E200" s="2">
        <v>0.5</v>
      </c>
      <c r="F200" s="2">
        <v>24.15</v>
      </c>
      <c r="G200" s="16">
        <v>118</v>
      </c>
    </row>
    <row r="201" spans="1:8" x14ac:dyDescent="0.25">
      <c r="A201" s="71"/>
      <c r="B201" s="58" t="s">
        <v>14</v>
      </c>
      <c r="C201" s="59">
        <f>SUM(C197:C200)</f>
        <v>560</v>
      </c>
      <c r="D201" s="60">
        <f>SUM(D197:D200)</f>
        <v>21.46</v>
      </c>
      <c r="E201" s="60">
        <f>SUM(E197:E200)</f>
        <v>20.560000000000002</v>
      </c>
      <c r="F201" s="60">
        <f>SUM(F197:F200)</f>
        <v>86.4</v>
      </c>
      <c r="G201" s="61">
        <f>SUM(G197:G200)</f>
        <v>619</v>
      </c>
      <c r="H201" s="62">
        <f>G201/2720</f>
        <v>0.2275735294117647</v>
      </c>
    </row>
    <row r="202" spans="1:8" x14ac:dyDescent="0.25">
      <c r="A202" s="47" t="s">
        <v>51</v>
      </c>
      <c r="B202" s="47"/>
      <c r="C202" s="47"/>
      <c r="D202" s="47"/>
      <c r="E202" s="47"/>
      <c r="F202" s="47"/>
      <c r="G202" s="47"/>
    </row>
    <row r="203" spans="1:8" x14ac:dyDescent="0.25">
      <c r="A203" s="48" t="s">
        <v>42</v>
      </c>
      <c r="B203" s="49" t="s">
        <v>6</v>
      </c>
      <c r="C203" s="50" t="s">
        <v>7</v>
      </c>
      <c r="D203" s="51" t="s">
        <v>43</v>
      </c>
      <c r="E203" s="51"/>
      <c r="F203" s="51"/>
      <c r="G203" s="52" t="s">
        <v>44</v>
      </c>
    </row>
    <row r="204" spans="1:8" x14ac:dyDescent="0.25">
      <c r="A204" s="48"/>
      <c r="B204" s="49"/>
      <c r="C204" s="50"/>
      <c r="D204" s="53" t="s">
        <v>8</v>
      </c>
      <c r="E204" s="53" t="s">
        <v>9</v>
      </c>
      <c r="F204" s="53" t="s">
        <v>45</v>
      </c>
      <c r="G204" s="52"/>
    </row>
    <row r="205" spans="1:8" x14ac:dyDescent="0.25">
      <c r="A205" s="12" t="s">
        <v>75</v>
      </c>
      <c r="B205" s="105" t="s">
        <v>76</v>
      </c>
      <c r="C205" s="9">
        <v>60</v>
      </c>
      <c r="D205" s="13">
        <v>0.84</v>
      </c>
      <c r="E205" s="13">
        <v>6.02</v>
      </c>
      <c r="F205" s="13">
        <v>4.37</v>
      </c>
      <c r="G205" s="14">
        <v>75</v>
      </c>
    </row>
    <row r="206" spans="1:8" x14ac:dyDescent="0.25">
      <c r="A206" s="1" t="s">
        <v>136</v>
      </c>
      <c r="B206" s="54" t="s">
        <v>137</v>
      </c>
      <c r="C206" s="5">
        <v>200</v>
      </c>
      <c r="D206" s="2">
        <v>2.25</v>
      </c>
      <c r="E206" s="2">
        <v>2.33</v>
      </c>
      <c r="F206" s="2">
        <v>16.66</v>
      </c>
      <c r="G206" s="16">
        <v>97</v>
      </c>
    </row>
    <row r="207" spans="1:8" x14ac:dyDescent="0.25">
      <c r="A207" s="69" t="s">
        <v>138</v>
      </c>
      <c r="B207" s="107" t="s">
        <v>139</v>
      </c>
      <c r="C207" s="108">
        <v>90</v>
      </c>
      <c r="D207" s="109">
        <v>8.65</v>
      </c>
      <c r="E207" s="109">
        <v>11.82</v>
      </c>
      <c r="F207" s="109">
        <v>8.17</v>
      </c>
      <c r="G207" s="110">
        <v>173</v>
      </c>
    </row>
    <row r="208" spans="1:8" x14ac:dyDescent="0.25">
      <c r="A208" s="1" t="s">
        <v>140</v>
      </c>
      <c r="B208" s="54" t="s">
        <v>141</v>
      </c>
      <c r="C208" s="5">
        <v>150</v>
      </c>
      <c r="D208" s="2">
        <v>3.81</v>
      </c>
      <c r="E208" s="2">
        <v>6.11</v>
      </c>
      <c r="F208" s="2">
        <v>40.01</v>
      </c>
      <c r="G208" s="16">
        <v>230</v>
      </c>
    </row>
    <row r="209" spans="1:8" x14ac:dyDescent="0.25">
      <c r="A209" s="1" t="s">
        <v>83</v>
      </c>
      <c r="B209" s="56" t="s">
        <v>84</v>
      </c>
      <c r="C209" s="9">
        <v>200</v>
      </c>
      <c r="D209" s="6">
        <v>0.44</v>
      </c>
      <c r="E209" s="64"/>
      <c r="F209" s="6">
        <v>28.88</v>
      </c>
      <c r="G209" s="78">
        <v>119</v>
      </c>
    </row>
    <row r="210" spans="1:8" x14ac:dyDescent="0.25">
      <c r="A210" s="1" t="s">
        <v>13</v>
      </c>
      <c r="B210" s="79" t="s">
        <v>48</v>
      </c>
      <c r="C210" s="5">
        <v>50</v>
      </c>
      <c r="D210" s="2">
        <v>3.95</v>
      </c>
      <c r="E210" s="2">
        <v>0.5</v>
      </c>
      <c r="F210" s="2">
        <v>24.15</v>
      </c>
      <c r="G210" s="16">
        <v>118</v>
      </c>
    </row>
    <row r="211" spans="1:8" x14ac:dyDescent="0.25">
      <c r="A211" s="1" t="s">
        <v>13</v>
      </c>
      <c r="B211" s="17" t="s">
        <v>62</v>
      </c>
      <c r="C211" s="5">
        <v>25</v>
      </c>
      <c r="D211" s="2">
        <v>1.65</v>
      </c>
      <c r="E211" s="2">
        <v>0.3</v>
      </c>
      <c r="F211" s="2">
        <v>8.35</v>
      </c>
      <c r="G211" s="16">
        <v>44</v>
      </c>
      <c r="H211" s="62"/>
    </row>
    <row r="212" spans="1:8" x14ac:dyDescent="0.25">
      <c r="A212" s="71"/>
      <c r="B212" s="58" t="s">
        <v>14</v>
      </c>
      <c r="C212" s="59">
        <f>SUM(C205:C211)</f>
        <v>775</v>
      </c>
      <c r="D212" s="60">
        <f>SUM(D205:D211)</f>
        <v>21.59</v>
      </c>
      <c r="E212" s="60">
        <f>SUM(E205:E211)</f>
        <v>27.080000000000002</v>
      </c>
      <c r="F212" s="60">
        <f>SUM(F205:F211)</f>
        <v>130.59</v>
      </c>
      <c r="G212" s="61">
        <f>SUM(G205:G211)</f>
        <v>856</v>
      </c>
      <c r="H212" s="62">
        <f>G212/2350</f>
        <v>0.36425531914893616</v>
      </c>
    </row>
    <row r="213" spans="1:8" x14ac:dyDescent="0.25">
      <c r="A213" s="47" t="s">
        <v>63</v>
      </c>
      <c r="B213" s="47"/>
      <c r="C213" s="47"/>
      <c r="D213" s="47"/>
      <c r="E213" s="47"/>
      <c r="F213" s="47"/>
      <c r="G213" s="47"/>
      <c r="H213" s="62"/>
    </row>
    <row r="214" spans="1:8" x14ac:dyDescent="0.25">
      <c r="A214" s="12" t="s">
        <v>75</v>
      </c>
      <c r="B214" s="105" t="s">
        <v>85</v>
      </c>
      <c r="C214" s="9">
        <v>100</v>
      </c>
      <c r="D214" s="13">
        <v>18.100000000000001</v>
      </c>
      <c r="E214" s="13">
        <v>9.4</v>
      </c>
      <c r="F214" s="13">
        <v>2.7</v>
      </c>
      <c r="G214" s="14">
        <v>168</v>
      </c>
    </row>
    <row r="215" spans="1:8" x14ac:dyDescent="0.25">
      <c r="A215" s="1" t="s">
        <v>136</v>
      </c>
      <c r="B215" s="54" t="s">
        <v>137</v>
      </c>
      <c r="C215" s="18">
        <v>250</v>
      </c>
      <c r="D215" s="2">
        <v>2.81</v>
      </c>
      <c r="E215" s="2">
        <v>2.92</v>
      </c>
      <c r="F215" s="2">
        <v>20.83</v>
      </c>
      <c r="G215" s="16">
        <v>122</v>
      </c>
    </row>
    <row r="216" spans="1:8" x14ac:dyDescent="0.25">
      <c r="A216" s="1" t="s">
        <v>138</v>
      </c>
      <c r="B216" s="107" t="s">
        <v>142</v>
      </c>
      <c r="C216" s="108">
        <v>100</v>
      </c>
      <c r="D216" s="109">
        <v>10</v>
      </c>
      <c r="E216" s="109">
        <v>13.54</v>
      </c>
      <c r="F216" s="109">
        <v>9.18</v>
      </c>
      <c r="G216" s="110">
        <v>198</v>
      </c>
    </row>
    <row r="217" spans="1:8" x14ac:dyDescent="0.25">
      <c r="A217" s="1" t="s">
        <v>140</v>
      </c>
      <c r="B217" s="54" t="s">
        <v>141</v>
      </c>
      <c r="C217" s="5">
        <v>180</v>
      </c>
      <c r="D217" s="2">
        <v>4.58</v>
      </c>
      <c r="E217" s="2">
        <v>7.33</v>
      </c>
      <c r="F217" s="2">
        <v>48.02</v>
      </c>
      <c r="G217" s="3">
        <v>276</v>
      </c>
    </row>
    <row r="218" spans="1:8" x14ac:dyDescent="0.25">
      <c r="A218" s="1" t="s">
        <v>83</v>
      </c>
      <c r="B218" s="56" t="s">
        <v>84</v>
      </c>
      <c r="C218" s="9">
        <v>200</v>
      </c>
      <c r="D218" s="6">
        <v>0.44</v>
      </c>
      <c r="E218" s="64"/>
      <c r="F218" s="6">
        <v>28.88</v>
      </c>
      <c r="G218" s="78">
        <v>119</v>
      </c>
    </row>
    <row r="219" spans="1:8" x14ac:dyDescent="0.25">
      <c r="A219" s="1" t="s">
        <v>13</v>
      </c>
      <c r="B219" s="79" t="s">
        <v>48</v>
      </c>
      <c r="C219" s="5">
        <v>50</v>
      </c>
      <c r="D219" s="2">
        <v>3.95</v>
      </c>
      <c r="E219" s="2">
        <v>0.5</v>
      </c>
      <c r="F219" s="2">
        <v>24.15</v>
      </c>
      <c r="G219" s="16">
        <v>118</v>
      </c>
    </row>
    <row r="220" spans="1:8" x14ac:dyDescent="0.25">
      <c r="A220" s="1" t="s">
        <v>13</v>
      </c>
      <c r="B220" s="17" t="s">
        <v>62</v>
      </c>
      <c r="C220" s="5">
        <v>25</v>
      </c>
      <c r="D220" s="2">
        <v>1.65</v>
      </c>
      <c r="E220" s="2">
        <v>0.3</v>
      </c>
      <c r="F220" s="2">
        <v>8.35</v>
      </c>
      <c r="G220" s="3">
        <v>44</v>
      </c>
      <c r="H220" s="62"/>
    </row>
    <row r="221" spans="1:8" x14ac:dyDescent="0.25">
      <c r="A221" s="71"/>
      <c r="B221" s="58" t="s">
        <v>14</v>
      </c>
      <c r="C221" s="59">
        <f>SUM(C214:C220)</f>
        <v>905</v>
      </c>
      <c r="D221" s="60">
        <f>SUM(D214:D220)</f>
        <v>41.53</v>
      </c>
      <c r="E221" s="60">
        <f>SUM(E214:E220)</f>
        <v>33.989999999999995</v>
      </c>
      <c r="F221" s="60">
        <f>SUM(F214:F220)</f>
        <v>142.10999999999999</v>
      </c>
      <c r="G221" s="61">
        <f>SUM(G214:G220)</f>
        <v>1045</v>
      </c>
      <c r="H221" s="62">
        <f>G221/2720</f>
        <v>0.38419117647058826</v>
      </c>
    </row>
    <row r="222" spans="1:8" x14ac:dyDescent="0.25">
      <c r="A222" s="111" t="s">
        <v>143</v>
      </c>
      <c r="B222" s="112">
        <f>(H17+H53+H90+H125+H159+H195)/6</f>
        <v>0.249290780141844</v>
      </c>
      <c r="C222" s="113">
        <f>(H34+H70+H107+H141+H176+H212)/6</f>
        <v>0.34760283687943261</v>
      </c>
      <c r="D222" s="114"/>
      <c r="E222" s="114"/>
      <c r="F222" s="114"/>
      <c r="G222" s="111" t="s">
        <v>144</v>
      </c>
      <c r="H222" s="113">
        <f>(H17+H34+H53+H70+H90+H107+H125+H141+H159+H176+H195+H212)/6</f>
        <v>0.59689361702127652</v>
      </c>
    </row>
    <row r="223" spans="1:8" x14ac:dyDescent="0.25">
      <c r="A223" s="111" t="s">
        <v>145</v>
      </c>
      <c r="B223" s="112">
        <f>(H23+H59+H97+H131+H165+H201)/6</f>
        <v>0.24332107843137254</v>
      </c>
      <c r="C223" s="113">
        <f>(H43+H79+H115+H149+H185+H221)/6</f>
        <v>0.35802696078431367</v>
      </c>
      <c r="D223" s="114"/>
      <c r="E223" s="114"/>
      <c r="F223" s="114"/>
      <c r="G223" s="111" t="s">
        <v>146</v>
      </c>
      <c r="H223" s="113">
        <f>(H23+H43+H59+H79+H97+H115+H131+H149+H165+H185+H201+H221)/6</f>
        <v>0.60134803921568625</v>
      </c>
    </row>
    <row r="224" spans="1:8" ht="15.75" x14ac:dyDescent="0.25">
      <c r="A224" s="115" t="s">
        <v>31</v>
      </c>
      <c r="B224" s="115"/>
      <c r="C224" s="115"/>
      <c r="D224" s="115"/>
      <c r="E224" s="115"/>
      <c r="F224" s="115"/>
      <c r="G224" s="115"/>
      <c r="H224" s="34"/>
    </row>
    <row r="225" spans="1:8" x14ac:dyDescent="0.25">
      <c r="A225" s="116" t="s">
        <v>147</v>
      </c>
      <c r="B225" s="116"/>
      <c r="C225" s="116"/>
      <c r="D225" s="116"/>
      <c r="E225" s="116"/>
      <c r="F225" s="116"/>
      <c r="G225" s="116"/>
    </row>
    <row r="226" spans="1:8" x14ac:dyDescent="0.25">
      <c r="A226" s="47" t="s">
        <v>41</v>
      </c>
      <c r="B226" s="47"/>
      <c r="C226" s="47"/>
      <c r="D226" s="47"/>
      <c r="E226" s="47"/>
      <c r="F226" s="47"/>
      <c r="G226" s="47"/>
    </row>
    <row r="227" spans="1:8" x14ac:dyDescent="0.25">
      <c r="A227" s="48" t="s">
        <v>42</v>
      </c>
      <c r="B227" s="50" t="s">
        <v>6</v>
      </c>
      <c r="C227" s="50" t="s">
        <v>7</v>
      </c>
      <c r="D227" s="51" t="s">
        <v>43</v>
      </c>
      <c r="E227" s="51"/>
      <c r="F227" s="51"/>
      <c r="G227" s="52" t="s">
        <v>44</v>
      </c>
    </row>
    <row r="228" spans="1:8" x14ac:dyDescent="0.25">
      <c r="A228" s="48"/>
      <c r="B228" s="50"/>
      <c r="C228" s="50"/>
      <c r="D228" s="53" t="s">
        <v>8</v>
      </c>
      <c r="E228" s="53" t="s">
        <v>9</v>
      </c>
      <c r="F228" s="53" t="s">
        <v>45</v>
      </c>
      <c r="G228" s="52"/>
    </row>
    <row r="229" spans="1:8" x14ac:dyDescent="0.25">
      <c r="A229" s="1" t="s">
        <v>10</v>
      </c>
      <c r="B229" s="54" t="s">
        <v>11</v>
      </c>
      <c r="C229" s="5">
        <v>100</v>
      </c>
      <c r="D229" s="2">
        <v>0.4</v>
      </c>
      <c r="E229" s="2">
        <v>0.4</v>
      </c>
      <c r="F229" s="2">
        <v>9.8000000000000007</v>
      </c>
      <c r="G229" s="3">
        <v>47</v>
      </c>
    </row>
    <row r="230" spans="1:8" x14ac:dyDescent="0.25">
      <c r="A230" s="1" t="s">
        <v>12</v>
      </c>
      <c r="B230" s="55" t="s">
        <v>46</v>
      </c>
      <c r="C230" s="9">
        <v>150</v>
      </c>
      <c r="D230" s="6">
        <v>13.94</v>
      </c>
      <c r="E230" s="6">
        <v>24.83</v>
      </c>
      <c r="F230" s="6">
        <v>2.64</v>
      </c>
      <c r="G230" s="7">
        <v>289</v>
      </c>
    </row>
    <row r="231" spans="1:8" x14ac:dyDescent="0.25">
      <c r="A231" s="1" t="s">
        <v>32</v>
      </c>
      <c r="B231" s="56" t="s">
        <v>20</v>
      </c>
      <c r="C231" s="81">
        <v>215</v>
      </c>
      <c r="D231" s="6">
        <v>0.1</v>
      </c>
      <c r="E231" s="6">
        <v>0.03</v>
      </c>
      <c r="F231" s="6">
        <v>15.28</v>
      </c>
      <c r="G231" s="7">
        <v>62</v>
      </c>
    </row>
    <row r="232" spans="1:8" x14ac:dyDescent="0.25">
      <c r="A232" s="1" t="s">
        <v>13</v>
      </c>
      <c r="B232" s="54" t="s">
        <v>48</v>
      </c>
      <c r="C232" s="5">
        <v>50</v>
      </c>
      <c r="D232" s="2">
        <v>3.95</v>
      </c>
      <c r="E232" s="2">
        <v>0.5</v>
      </c>
      <c r="F232" s="2">
        <v>24.15</v>
      </c>
      <c r="G232" s="16">
        <v>118</v>
      </c>
      <c r="H232" s="34"/>
    </row>
    <row r="233" spans="1:8" x14ac:dyDescent="0.25">
      <c r="A233" s="57"/>
      <c r="B233" s="58" t="s">
        <v>14</v>
      </c>
      <c r="C233" s="59">
        <f>SUM(C229:C232)</f>
        <v>515</v>
      </c>
      <c r="D233" s="60">
        <f>SUM(D229:D232)</f>
        <v>18.39</v>
      </c>
      <c r="E233" s="60">
        <f>SUM(E229:E232)</f>
        <v>25.759999999999998</v>
      </c>
      <c r="F233" s="60">
        <f>SUM(F229:F232)</f>
        <v>51.87</v>
      </c>
      <c r="G233" s="61">
        <f>SUM(G229:G232)</f>
        <v>516</v>
      </c>
      <c r="H233" s="62">
        <f>G233/2350</f>
        <v>0.21957446808510639</v>
      </c>
    </row>
    <row r="234" spans="1:8" x14ac:dyDescent="0.25">
      <c r="A234" s="47" t="s">
        <v>49</v>
      </c>
      <c r="B234" s="47"/>
      <c r="C234" s="47"/>
      <c r="D234" s="47"/>
      <c r="E234" s="47"/>
      <c r="F234" s="47"/>
      <c r="G234" s="47"/>
    </row>
    <row r="235" spans="1:8" x14ac:dyDescent="0.25">
      <c r="A235" s="1" t="s">
        <v>10</v>
      </c>
      <c r="B235" s="54" t="s">
        <v>11</v>
      </c>
      <c r="C235" s="5">
        <v>100</v>
      </c>
      <c r="D235" s="2">
        <v>0.4</v>
      </c>
      <c r="E235" s="2">
        <v>0.4</v>
      </c>
      <c r="F235" s="2">
        <v>9.8000000000000007</v>
      </c>
      <c r="G235" s="3">
        <v>47</v>
      </c>
    </row>
    <row r="236" spans="1:8" x14ac:dyDescent="0.25">
      <c r="A236" s="1" t="s">
        <v>12</v>
      </c>
      <c r="B236" s="55" t="s">
        <v>50</v>
      </c>
      <c r="C236" s="9">
        <v>200</v>
      </c>
      <c r="D236" s="6">
        <v>18.579999999999998</v>
      </c>
      <c r="E236" s="6">
        <v>33.1</v>
      </c>
      <c r="F236" s="6">
        <v>3.52</v>
      </c>
      <c r="G236" s="7">
        <v>386</v>
      </c>
    </row>
    <row r="237" spans="1:8" x14ac:dyDescent="0.25">
      <c r="A237" s="1" t="s">
        <v>32</v>
      </c>
      <c r="B237" s="56" t="s">
        <v>20</v>
      </c>
      <c r="C237" s="81">
        <v>215</v>
      </c>
      <c r="D237" s="6">
        <v>0.1</v>
      </c>
      <c r="E237" s="6">
        <v>0.03</v>
      </c>
      <c r="F237" s="6">
        <v>15.28</v>
      </c>
      <c r="G237" s="7">
        <v>62</v>
      </c>
    </row>
    <row r="238" spans="1:8" x14ac:dyDescent="0.25">
      <c r="A238" s="1" t="s">
        <v>13</v>
      </c>
      <c r="B238" s="54" t="s">
        <v>48</v>
      </c>
      <c r="C238" s="5">
        <v>50</v>
      </c>
      <c r="D238" s="2">
        <v>3.95</v>
      </c>
      <c r="E238" s="2">
        <v>0.5</v>
      </c>
      <c r="F238" s="2">
        <v>24.15</v>
      </c>
      <c r="G238" s="16">
        <v>118</v>
      </c>
      <c r="H238" s="62"/>
    </row>
    <row r="239" spans="1:8" x14ac:dyDescent="0.25">
      <c r="A239" s="53"/>
      <c r="B239" s="58" t="s">
        <v>14</v>
      </c>
      <c r="C239" s="59">
        <f>SUM(C235:C238)</f>
        <v>565</v>
      </c>
      <c r="D239" s="60">
        <f>SUM(D235:D238)</f>
        <v>23.029999999999998</v>
      </c>
      <c r="E239" s="60">
        <f>SUM(E235:E238)</f>
        <v>34.03</v>
      </c>
      <c r="F239" s="60">
        <f>SUM(F235:F238)</f>
        <v>52.75</v>
      </c>
      <c r="G239" s="61">
        <f>SUM(G235:G238)</f>
        <v>613</v>
      </c>
      <c r="H239" s="62">
        <f>G239/2720</f>
        <v>0.22536764705882353</v>
      </c>
    </row>
    <row r="240" spans="1:8" x14ac:dyDescent="0.25">
      <c r="A240" s="47" t="s">
        <v>51</v>
      </c>
      <c r="B240" s="47"/>
      <c r="C240" s="47"/>
      <c r="D240" s="47"/>
      <c r="E240" s="47"/>
      <c r="F240" s="47"/>
      <c r="G240" s="47"/>
    </row>
    <row r="241" spans="1:8" x14ac:dyDescent="0.25">
      <c r="A241" s="48" t="s">
        <v>42</v>
      </c>
      <c r="B241" s="50" t="s">
        <v>6</v>
      </c>
      <c r="C241" s="50" t="s">
        <v>7</v>
      </c>
      <c r="D241" s="51" t="s">
        <v>43</v>
      </c>
      <c r="E241" s="51"/>
      <c r="F241" s="51"/>
      <c r="G241" s="52" t="s">
        <v>44</v>
      </c>
    </row>
    <row r="242" spans="1:8" x14ac:dyDescent="0.25">
      <c r="A242" s="48"/>
      <c r="B242" s="50"/>
      <c r="C242" s="50"/>
      <c r="D242" s="53" t="s">
        <v>8</v>
      </c>
      <c r="E242" s="53" t="s">
        <v>9</v>
      </c>
      <c r="F242" s="53" t="s">
        <v>45</v>
      </c>
      <c r="G242" s="52"/>
    </row>
    <row r="243" spans="1:8" x14ac:dyDescent="0.25">
      <c r="A243" s="1" t="s">
        <v>148</v>
      </c>
      <c r="B243" s="54" t="s">
        <v>149</v>
      </c>
      <c r="C243" s="5">
        <v>60</v>
      </c>
      <c r="D243" s="2">
        <v>0.83</v>
      </c>
      <c r="E243" s="2">
        <v>3.05</v>
      </c>
      <c r="F243" s="2">
        <v>4.9400000000000004</v>
      </c>
      <c r="G243" s="16">
        <v>50</v>
      </c>
    </row>
    <row r="244" spans="1:8" x14ac:dyDescent="0.25">
      <c r="A244" s="1" t="s">
        <v>54</v>
      </c>
      <c r="B244" s="54" t="s">
        <v>55</v>
      </c>
      <c r="C244" s="18">
        <v>220</v>
      </c>
      <c r="D244" s="2">
        <v>7.73</v>
      </c>
      <c r="E244" s="2">
        <v>5.67</v>
      </c>
      <c r="F244" s="2">
        <v>36.9</v>
      </c>
      <c r="G244" s="16">
        <v>232</v>
      </c>
    </row>
    <row r="245" spans="1:8" x14ac:dyDescent="0.25">
      <c r="A245" s="1" t="s">
        <v>150</v>
      </c>
      <c r="B245" s="117" t="s">
        <v>151</v>
      </c>
      <c r="C245" s="18">
        <v>90</v>
      </c>
      <c r="D245" s="2">
        <v>8.84</v>
      </c>
      <c r="E245" s="2">
        <v>11</v>
      </c>
      <c r="F245" s="118">
        <v>9.85</v>
      </c>
      <c r="G245" s="16">
        <v>177</v>
      </c>
    </row>
    <row r="246" spans="1:8" x14ac:dyDescent="0.25">
      <c r="A246" s="1" t="s">
        <v>58</v>
      </c>
      <c r="B246" s="119" t="s">
        <v>152</v>
      </c>
      <c r="C246" s="9">
        <v>150</v>
      </c>
      <c r="D246" s="6">
        <v>5.33</v>
      </c>
      <c r="E246" s="6">
        <v>4.8899999999999997</v>
      </c>
      <c r="F246" s="6">
        <v>35.590000000000003</v>
      </c>
      <c r="G246" s="7">
        <v>212</v>
      </c>
    </row>
    <row r="247" spans="1:8" x14ac:dyDescent="0.25">
      <c r="A247" s="1" t="s">
        <v>67</v>
      </c>
      <c r="B247" s="19" t="s">
        <v>153</v>
      </c>
      <c r="C247" s="63">
        <v>200</v>
      </c>
      <c r="D247" s="13">
        <v>0.68</v>
      </c>
      <c r="E247" s="13">
        <v>0.28000000000000003</v>
      </c>
      <c r="F247" s="13">
        <v>29.62</v>
      </c>
      <c r="G247" s="14">
        <v>136</v>
      </c>
      <c r="H247" s="62"/>
    </row>
    <row r="248" spans="1:8" x14ac:dyDescent="0.25">
      <c r="A248" s="1" t="s">
        <v>13</v>
      </c>
      <c r="B248" s="54" t="s">
        <v>48</v>
      </c>
      <c r="C248" s="5">
        <v>50</v>
      </c>
      <c r="D248" s="2">
        <v>3.95</v>
      </c>
      <c r="E248" s="2">
        <v>0.5</v>
      </c>
      <c r="F248" s="2">
        <v>24.15</v>
      </c>
      <c r="G248" s="16">
        <v>118</v>
      </c>
    </row>
    <row r="249" spans="1:8" x14ac:dyDescent="0.25">
      <c r="A249" s="1" t="s">
        <v>13</v>
      </c>
      <c r="B249" s="20" t="s">
        <v>154</v>
      </c>
      <c r="C249" s="5">
        <v>25</v>
      </c>
      <c r="D249" s="2">
        <v>1.65</v>
      </c>
      <c r="E249" s="2">
        <v>0.3</v>
      </c>
      <c r="F249" s="2">
        <v>8.35</v>
      </c>
      <c r="G249" s="16">
        <v>44</v>
      </c>
      <c r="H249" s="62"/>
    </row>
    <row r="250" spans="1:8" x14ac:dyDescent="0.25">
      <c r="A250" s="71"/>
      <c r="B250" s="58" t="s">
        <v>14</v>
      </c>
      <c r="C250" s="59">
        <f>SUM(C243:C249)</f>
        <v>795</v>
      </c>
      <c r="D250" s="60">
        <f>SUM(D243:D249)</f>
        <v>29.009999999999994</v>
      </c>
      <c r="E250" s="60">
        <f>SUM(E243:E249)</f>
        <v>25.69</v>
      </c>
      <c r="F250" s="60">
        <f>SUM(F243:F249)</f>
        <v>149.4</v>
      </c>
      <c r="G250" s="61">
        <f>SUM(G243:G249)</f>
        <v>969</v>
      </c>
      <c r="H250" s="62">
        <f>G250/2350</f>
        <v>0.41234042553191491</v>
      </c>
    </row>
    <row r="251" spans="1:8" x14ac:dyDescent="0.25">
      <c r="A251" s="47" t="s">
        <v>63</v>
      </c>
      <c r="B251" s="47"/>
      <c r="C251" s="47"/>
      <c r="D251" s="47"/>
      <c r="E251" s="47"/>
      <c r="F251" s="47"/>
      <c r="G251" s="47"/>
    </row>
    <row r="252" spans="1:8" x14ac:dyDescent="0.25">
      <c r="A252" s="1" t="s">
        <v>148</v>
      </c>
      <c r="B252" s="117" t="s">
        <v>149</v>
      </c>
      <c r="C252" s="5">
        <v>100</v>
      </c>
      <c r="D252" s="2">
        <v>1.39</v>
      </c>
      <c r="E252" s="2">
        <v>5.08</v>
      </c>
      <c r="F252" s="2">
        <v>8.23</v>
      </c>
      <c r="G252" s="3">
        <v>84</v>
      </c>
    </row>
    <row r="253" spans="1:8" x14ac:dyDescent="0.25">
      <c r="A253" s="1" t="s">
        <v>54</v>
      </c>
      <c r="B253" s="117" t="s">
        <v>65</v>
      </c>
      <c r="C253" s="18">
        <v>270</v>
      </c>
      <c r="D253" s="2">
        <v>8.9</v>
      </c>
      <c r="E253" s="2">
        <v>6.78</v>
      </c>
      <c r="F253" s="2">
        <v>40.89</v>
      </c>
      <c r="G253" s="3">
        <v>262</v>
      </c>
    </row>
    <row r="254" spans="1:8" x14ac:dyDescent="0.25">
      <c r="A254" s="1" t="s">
        <v>150</v>
      </c>
      <c r="B254" s="117" t="s">
        <v>151</v>
      </c>
      <c r="C254" s="18">
        <v>100</v>
      </c>
      <c r="D254" s="2">
        <v>10.23</v>
      </c>
      <c r="E254" s="2">
        <v>12.59</v>
      </c>
      <c r="F254" s="118">
        <v>11.14</v>
      </c>
      <c r="G254" s="3">
        <v>202</v>
      </c>
    </row>
    <row r="255" spans="1:8" x14ac:dyDescent="0.25">
      <c r="A255" s="1" t="s">
        <v>58</v>
      </c>
      <c r="B255" s="119" t="s">
        <v>152</v>
      </c>
      <c r="C255" s="9">
        <v>180</v>
      </c>
      <c r="D255" s="6">
        <v>6.4</v>
      </c>
      <c r="E255" s="6">
        <v>5.87</v>
      </c>
      <c r="F255" s="6">
        <v>42.71</v>
      </c>
      <c r="G255" s="78">
        <v>254</v>
      </c>
    </row>
    <row r="256" spans="1:8" x14ac:dyDescent="0.25">
      <c r="A256" s="1" t="s">
        <v>67</v>
      </c>
      <c r="B256" s="19" t="s">
        <v>153</v>
      </c>
      <c r="C256" s="63">
        <v>200</v>
      </c>
      <c r="D256" s="13">
        <v>0.68</v>
      </c>
      <c r="E256" s="13">
        <v>0.28000000000000003</v>
      </c>
      <c r="F256" s="13">
        <v>29.62</v>
      </c>
      <c r="G256" s="14">
        <v>136</v>
      </c>
    </row>
    <row r="257" spans="1:8" x14ac:dyDescent="0.25">
      <c r="A257" s="1" t="s">
        <v>13</v>
      </c>
      <c r="B257" s="54" t="s">
        <v>48</v>
      </c>
      <c r="C257" s="5">
        <v>50</v>
      </c>
      <c r="D257" s="2">
        <v>3.95</v>
      </c>
      <c r="E257" s="2">
        <v>0.5</v>
      </c>
      <c r="F257" s="2">
        <v>24.15</v>
      </c>
      <c r="G257" s="16">
        <v>118</v>
      </c>
    </row>
    <row r="258" spans="1:8" x14ac:dyDescent="0.25">
      <c r="A258" s="1" t="s">
        <v>13</v>
      </c>
      <c r="B258" s="20" t="s">
        <v>154</v>
      </c>
      <c r="C258" s="5">
        <v>25</v>
      </c>
      <c r="D258" s="2">
        <v>1.65</v>
      </c>
      <c r="E258" s="2">
        <v>0.3</v>
      </c>
      <c r="F258" s="2">
        <v>8.35</v>
      </c>
      <c r="G258" s="3">
        <v>44</v>
      </c>
      <c r="H258" s="62"/>
    </row>
    <row r="259" spans="1:8" x14ac:dyDescent="0.25">
      <c r="A259" s="71"/>
      <c r="B259" s="58" t="s">
        <v>14</v>
      </c>
      <c r="C259" s="59">
        <f>SUM(C252:C258)</f>
        <v>925</v>
      </c>
      <c r="D259" s="60">
        <f>SUM(D252:D258)</f>
        <v>33.200000000000003</v>
      </c>
      <c r="E259" s="60">
        <f>SUM(E252:E258)</f>
        <v>31.400000000000002</v>
      </c>
      <c r="F259" s="60">
        <f>SUM(F252:F258)</f>
        <v>165.09</v>
      </c>
      <c r="G259" s="61">
        <f>SUM(G252:G258)</f>
        <v>1100</v>
      </c>
      <c r="H259" s="62">
        <f>G259/2720</f>
        <v>0.40441176470588236</v>
      </c>
    </row>
    <row r="260" spans="1:8" x14ac:dyDescent="0.25">
      <c r="A260" s="120"/>
      <c r="B260" s="121"/>
      <c r="C260" s="122"/>
      <c r="D260" s="120"/>
      <c r="E260" s="120"/>
      <c r="F260" s="120"/>
      <c r="G260" s="123"/>
      <c r="H260" s="34"/>
    </row>
    <row r="261" spans="1:8" x14ac:dyDescent="0.25">
      <c r="A261" s="116" t="s">
        <v>155</v>
      </c>
      <c r="B261" s="116"/>
      <c r="C261" s="116"/>
      <c r="D261" s="116"/>
      <c r="E261" s="116"/>
      <c r="F261" s="116"/>
      <c r="G261" s="116"/>
    </row>
    <row r="262" spans="1:8" x14ac:dyDescent="0.25">
      <c r="A262" s="47" t="s">
        <v>41</v>
      </c>
      <c r="B262" s="47"/>
      <c r="C262" s="47"/>
      <c r="D262" s="47"/>
      <c r="E262" s="47"/>
      <c r="F262" s="47"/>
      <c r="G262" s="47"/>
    </row>
    <row r="263" spans="1:8" x14ac:dyDescent="0.25">
      <c r="A263" s="48" t="s">
        <v>42</v>
      </c>
      <c r="B263" s="50" t="s">
        <v>6</v>
      </c>
      <c r="C263" s="50" t="s">
        <v>7</v>
      </c>
      <c r="D263" s="51" t="s">
        <v>43</v>
      </c>
      <c r="E263" s="51"/>
      <c r="F263" s="51"/>
      <c r="G263" s="52" t="s">
        <v>44</v>
      </c>
    </row>
    <row r="264" spans="1:8" x14ac:dyDescent="0.25">
      <c r="A264" s="48"/>
      <c r="B264" s="50"/>
      <c r="C264" s="50"/>
      <c r="D264" s="53" t="s">
        <v>8</v>
      </c>
      <c r="E264" s="53" t="s">
        <v>9</v>
      </c>
      <c r="F264" s="53" t="s">
        <v>45</v>
      </c>
      <c r="G264" s="52"/>
    </row>
    <row r="265" spans="1:8" x14ac:dyDescent="0.25">
      <c r="A265" s="1" t="s">
        <v>88</v>
      </c>
      <c r="B265" s="55" t="s">
        <v>89</v>
      </c>
      <c r="C265" s="9">
        <v>10</v>
      </c>
      <c r="D265" s="6">
        <v>0.05</v>
      </c>
      <c r="E265" s="6">
        <v>8.25</v>
      </c>
      <c r="F265" s="6">
        <v>0.08</v>
      </c>
      <c r="G265" s="7">
        <v>75</v>
      </c>
    </row>
    <row r="266" spans="1:8" x14ac:dyDescent="0.25">
      <c r="A266" s="12" t="s">
        <v>90</v>
      </c>
      <c r="B266" s="76" t="s">
        <v>91</v>
      </c>
      <c r="C266" s="9">
        <v>20</v>
      </c>
      <c r="D266" s="13">
        <v>5.26</v>
      </c>
      <c r="E266" s="13">
        <v>5.32</v>
      </c>
      <c r="F266" s="12"/>
      <c r="G266" s="14">
        <v>68</v>
      </c>
    </row>
    <row r="267" spans="1:8" x14ac:dyDescent="0.25">
      <c r="A267" s="1" t="s">
        <v>24</v>
      </c>
      <c r="B267" s="54" t="s">
        <v>105</v>
      </c>
      <c r="C267" s="18">
        <v>210</v>
      </c>
      <c r="D267" s="2">
        <v>6.03</v>
      </c>
      <c r="E267" s="2">
        <v>11.89</v>
      </c>
      <c r="F267" s="2">
        <v>43.33</v>
      </c>
      <c r="G267" s="3">
        <v>305</v>
      </c>
    </row>
    <row r="268" spans="1:8" x14ac:dyDescent="0.25">
      <c r="A268" s="1" t="s">
        <v>93</v>
      </c>
      <c r="B268" s="55" t="s">
        <v>94</v>
      </c>
      <c r="C268" s="81">
        <v>215</v>
      </c>
      <c r="D268" s="6">
        <v>1.55</v>
      </c>
      <c r="E268" s="6">
        <v>1.63</v>
      </c>
      <c r="F268" s="6">
        <v>17.63</v>
      </c>
      <c r="G268" s="7">
        <v>92</v>
      </c>
    </row>
    <row r="269" spans="1:8" x14ac:dyDescent="0.25">
      <c r="A269" s="1" t="s">
        <v>13</v>
      </c>
      <c r="B269" s="54" t="s">
        <v>48</v>
      </c>
      <c r="C269" s="5">
        <v>50</v>
      </c>
      <c r="D269" s="2">
        <v>3.95</v>
      </c>
      <c r="E269" s="2">
        <v>0.5</v>
      </c>
      <c r="F269" s="2">
        <v>24.15</v>
      </c>
      <c r="G269" s="16">
        <v>118</v>
      </c>
      <c r="H269" s="34"/>
    </row>
    <row r="270" spans="1:8" x14ac:dyDescent="0.25">
      <c r="A270" s="57"/>
      <c r="B270" s="58" t="s">
        <v>14</v>
      </c>
      <c r="C270" s="59">
        <f>SUM(C265:C269)</f>
        <v>505</v>
      </c>
      <c r="D270" s="60">
        <f>SUM(D265:D269)</f>
        <v>16.84</v>
      </c>
      <c r="E270" s="60">
        <f t="shared" ref="E270:F270" si="4">SUM(E265:E269)</f>
        <v>27.59</v>
      </c>
      <c r="F270" s="60">
        <f t="shared" si="4"/>
        <v>85.19</v>
      </c>
      <c r="G270" s="61">
        <f>SUM(G265:G269)</f>
        <v>658</v>
      </c>
      <c r="H270" s="62">
        <f>G270/2350</f>
        <v>0.28000000000000003</v>
      </c>
    </row>
    <row r="271" spans="1:8" x14ac:dyDescent="0.25">
      <c r="A271" s="47" t="s">
        <v>49</v>
      </c>
      <c r="B271" s="47"/>
      <c r="C271" s="47"/>
      <c r="D271" s="47"/>
      <c r="E271" s="47"/>
      <c r="F271" s="47"/>
      <c r="G271" s="47"/>
    </row>
    <row r="272" spans="1:8" x14ac:dyDescent="0.25">
      <c r="A272" s="1" t="s">
        <v>88</v>
      </c>
      <c r="B272" s="55" t="s">
        <v>89</v>
      </c>
      <c r="C272" s="9">
        <v>10</v>
      </c>
      <c r="D272" s="6">
        <v>0.05</v>
      </c>
      <c r="E272" s="6">
        <v>8.25</v>
      </c>
      <c r="F272" s="6">
        <v>0.08</v>
      </c>
      <c r="G272" s="7">
        <v>75</v>
      </c>
    </row>
    <row r="273" spans="1:8" x14ac:dyDescent="0.25">
      <c r="A273" s="12" t="s">
        <v>90</v>
      </c>
      <c r="B273" s="76" t="s">
        <v>91</v>
      </c>
      <c r="C273" s="9">
        <v>20</v>
      </c>
      <c r="D273" s="13">
        <v>5.26</v>
      </c>
      <c r="E273" s="13">
        <v>5.32</v>
      </c>
      <c r="F273" s="12"/>
      <c r="G273" s="14">
        <v>68</v>
      </c>
    </row>
    <row r="274" spans="1:8" x14ac:dyDescent="0.25">
      <c r="A274" s="1" t="s">
        <v>24</v>
      </c>
      <c r="B274" s="4" t="s">
        <v>107</v>
      </c>
      <c r="C274" s="77">
        <v>260</v>
      </c>
      <c r="D274" s="2">
        <v>7.53</v>
      </c>
      <c r="E274" s="2">
        <v>12.8</v>
      </c>
      <c r="F274" s="2">
        <v>54.14</v>
      </c>
      <c r="G274" s="3">
        <v>363</v>
      </c>
    </row>
    <row r="275" spans="1:8" x14ac:dyDescent="0.25">
      <c r="A275" s="1" t="s">
        <v>93</v>
      </c>
      <c r="B275" s="55" t="s">
        <v>94</v>
      </c>
      <c r="C275" s="81">
        <v>215</v>
      </c>
      <c r="D275" s="6">
        <v>1.55</v>
      </c>
      <c r="E275" s="6">
        <v>1.63</v>
      </c>
      <c r="F275" s="6">
        <v>17.63</v>
      </c>
      <c r="G275" s="7">
        <v>92</v>
      </c>
    </row>
    <row r="276" spans="1:8" x14ac:dyDescent="0.25">
      <c r="A276" s="1" t="s">
        <v>13</v>
      </c>
      <c r="B276" s="54" t="s">
        <v>48</v>
      </c>
      <c r="C276" s="5">
        <v>50</v>
      </c>
      <c r="D276" s="2">
        <v>3.95</v>
      </c>
      <c r="E276" s="2">
        <v>0.5</v>
      </c>
      <c r="F276" s="2">
        <v>24.15</v>
      </c>
      <c r="G276" s="16">
        <v>118</v>
      </c>
    </row>
    <row r="277" spans="1:8" x14ac:dyDescent="0.25">
      <c r="A277" s="53"/>
      <c r="B277" s="58" t="s">
        <v>14</v>
      </c>
      <c r="C277" s="59">
        <f>SUM(C272:C276)</f>
        <v>555</v>
      </c>
      <c r="D277" s="60">
        <f>SUM(D272:D276)</f>
        <v>18.34</v>
      </c>
      <c r="E277" s="60">
        <f t="shared" ref="E277:F277" si="5">SUM(E272:E276)</f>
        <v>28.5</v>
      </c>
      <c r="F277" s="60">
        <f t="shared" si="5"/>
        <v>96</v>
      </c>
      <c r="G277" s="61">
        <f>SUM(G272:G276)</f>
        <v>716</v>
      </c>
      <c r="H277" s="62">
        <f>G277/2720</f>
        <v>0.26323529411764707</v>
      </c>
    </row>
    <row r="278" spans="1:8" x14ac:dyDescent="0.25">
      <c r="A278" s="47" t="s">
        <v>51</v>
      </c>
      <c r="B278" s="47"/>
      <c r="C278" s="47"/>
      <c r="D278" s="47"/>
      <c r="E278" s="47"/>
      <c r="F278" s="47"/>
      <c r="G278" s="47"/>
    </row>
    <row r="279" spans="1:8" x14ac:dyDescent="0.25">
      <c r="A279" s="48" t="s">
        <v>42</v>
      </c>
      <c r="B279" s="50" t="s">
        <v>6</v>
      </c>
      <c r="C279" s="50" t="s">
        <v>7</v>
      </c>
      <c r="D279" s="51" t="s">
        <v>43</v>
      </c>
      <c r="E279" s="51"/>
      <c r="F279" s="51"/>
      <c r="G279" s="52" t="s">
        <v>44</v>
      </c>
    </row>
    <row r="280" spans="1:8" x14ac:dyDescent="0.25">
      <c r="A280" s="48"/>
      <c r="B280" s="50"/>
      <c r="C280" s="50"/>
      <c r="D280" s="53" t="s">
        <v>8</v>
      </c>
      <c r="E280" s="53" t="s">
        <v>9</v>
      </c>
      <c r="F280" s="53" t="s">
        <v>45</v>
      </c>
      <c r="G280" s="52"/>
    </row>
    <row r="281" spans="1:8" x14ac:dyDescent="0.25">
      <c r="A281" s="64" t="s">
        <v>52</v>
      </c>
      <c r="B281" s="56" t="s">
        <v>53</v>
      </c>
      <c r="C281" s="9">
        <v>60</v>
      </c>
      <c r="D281" s="6">
        <v>0.42</v>
      </c>
      <c r="E281" s="6">
        <v>0.06</v>
      </c>
      <c r="F281" s="6">
        <v>1.1399999999999999</v>
      </c>
      <c r="G281" s="7">
        <v>7.2</v>
      </c>
    </row>
    <row r="282" spans="1:8" x14ac:dyDescent="0.25">
      <c r="A282" s="1" t="s">
        <v>97</v>
      </c>
      <c r="B282" s="17" t="s">
        <v>156</v>
      </c>
      <c r="C282" s="18">
        <v>205</v>
      </c>
      <c r="D282" s="2">
        <v>1.71</v>
      </c>
      <c r="E282" s="2">
        <v>5.62</v>
      </c>
      <c r="F282" s="2">
        <v>10.84</v>
      </c>
      <c r="G282" s="16">
        <v>94</v>
      </c>
    </row>
    <row r="283" spans="1:8" x14ac:dyDescent="0.25">
      <c r="A283" s="1" t="s">
        <v>157</v>
      </c>
      <c r="B283" s="54" t="s">
        <v>158</v>
      </c>
      <c r="C283" s="18">
        <v>90</v>
      </c>
      <c r="D283" s="2">
        <v>8.5500000000000007</v>
      </c>
      <c r="E283" s="2">
        <v>4.63</v>
      </c>
      <c r="F283" s="2">
        <v>4.05</v>
      </c>
      <c r="G283" s="16">
        <v>92</v>
      </c>
    </row>
    <row r="284" spans="1:8" x14ac:dyDescent="0.25">
      <c r="A284" s="1" t="s">
        <v>81</v>
      </c>
      <c r="B284" s="17" t="s">
        <v>82</v>
      </c>
      <c r="C284" s="5">
        <v>150</v>
      </c>
      <c r="D284" s="2">
        <v>3.24</v>
      </c>
      <c r="E284" s="2">
        <v>5.56</v>
      </c>
      <c r="F284" s="2">
        <v>22</v>
      </c>
      <c r="G284" s="16">
        <v>152</v>
      </c>
    </row>
    <row r="285" spans="1:8" x14ac:dyDescent="0.25">
      <c r="A285" s="1" t="s">
        <v>83</v>
      </c>
      <c r="B285" s="56" t="s">
        <v>84</v>
      </c>
      <c r="C285" s="9">
        <v>200</v>
      </c>
      <c r="D285" s="6">
        <v>0.44</v>
      </c>
      <c r="E285" s="64"/>
      <c r="F285" s="6">
        <v>28.88</v>
      </c>
      <c r="G285" s="78">
        <v>119</v>
      </c>
      <c r="H285" s="62"/>
    </row>
    <row r="286" spans="1:8" x14ac:dyDescent="0.25">
      <c r="A286" s="69" t="s">
        <v>13</v>
      </c>
      <c r="B286" s="79" t="s">
        <v>48</v>
      </c>
      <c r="C286" s="92">
        <v>70</v>
      </c>
      <c r="D286" s="11">
        <v>5.53</v>
      </c>
      <c r="E286" s="11">
        <v>0.7</v>
      </c>
      <c r="F286" s="11">
        <v>33.81</v>
      </c>
      <c r="G286" s="10">
        <v>165</v>
      </c>
      <c r="H286" s="93"/>
    </row>
    <row r="287" spans="1:8" x14ac:dyDescent="0.25">
      <c r="A287" s="1" t="s">
        <v>13</v>
      </c>
      <c r="B287" s="17" t="s">
        <v>62</v>
      </c>
      <c r="C287" s="5">
        <v>25</v>
      </c>
      <c r="D287" s="2">
        <v>1.65</v>
      </c>
      <c r="E287" s="2">
        <v>0.3</v>
      </c>
      <c r="F287" s="2">
        <v>8.35</v>
      </c>
      <c r="G287" s="16">
        <v>44</v>
      </c>
      <c r="H287" s="62"/>
    </row>
    <row r="288" spans="1:8" x14ac:dyDescent="0.25">
      <c r="A288" s="71"/>
      <c r="B288" s="58" t="s">
        <v>14</v>
      </c>
      <c r="C288" s="59">
        <f>SUM(C281:C287)</f>
        <v>800</v>
      </c>
      <c r="D288" s="124">
        <f>SUM(D281:D287)</f>
        <v>21.54</v>
      </c>
      <c r="E288" s="124">
        <f>SUM(E281:E287)</f>
        <v>16.869999999999997</v>
      </c>
      <c r="F288" s="124">
        <f>SUM(F281:F287)</f>
        <v>109.07</v>
      </c>
      <c r="G288" s="3">
        <f>SUM(G281:G287)</f>
        <v>673.2</v>
      </c>
      <c r="H288" s="94">
        <f>G288/2350</f>
        <v>0.286468085106383</v>
      </c>
    </row>
    <row r="289" spans="1:8" x14ac:dyDescent="0.25">
      <c r="A289" s="47" t="s">
        <v>63</v>
      </c>
      <c r="B289" s="47"/>
      <c r="C289" s="47"/>
      <c r="D289" s="47"/>
      <c r="E289" s="47"/>
      <c r="F289" s="47"/>
      <c r="G289" s="47"/>
    </row>
    <row r="290" spans="1:8" x14ac:dyDescent="0.25">
      <c r="A290" s="64" t="s">
        <v>52</v>
      </c>
      <c r="B290" s="56" t="s">
        <v>64</v>
      </c>
      <c r="C290" s="9">
        <v>100</v>
      </c>
      <c r="D290" s="6">
        <v>0.7</v>
      </c>
      <c r="E290" s="6">
        <v>0.1</v>
      </c>
      <c r="F290" s="6">
        <v>1.9</v>
      </c>
      <c r="G290" s="7">
        <v>12</v>
      </c>
    </row>
    <row r="291" spans="1:8" x14ac:dyDescent="0.25">
      <c r="A291" s="1" t="s">
        <v>97</v>
      </c>
      <c r="B291" s="17" t="s">
        <v>103</v>
      </c>
      <c r="C291" s="18">
        <v>255</v>
      </c>
      <c r="D291" s="2">
        <v>2.11</v>
      </c>
      <c r="E291" s="2">
        <v>6.65</v>
      </c>
      <c r="F291" s="2">
        <v>13.51</v>
      </c>
      <c r="G291" s="3">
        <v>116</v>
      </c>
    </row>
    <row r="292" spans="1:8" x14ac:dyDescent="0.25">
      <c r="A292" s="1" t="s">
        <v>157</v>
      </c>
      <c r="B292" s="54" t="s">
        <v>159</v>
      </c>
      <c r="C292" s="18">
        <v>100</v>
      </c>
      <c r="D292" s="2">
        <v>9.5</v>
      </c>
      <c r="E292" s="2">
        <v>5.14</v>
      </c>
      <c r="F292" s="2">
        <v>4.5</v>
      </c>
      <c r="G292" s="3">
        <v>102</v>
      </c>
    </row>
    <row r="293" spans="1:8" x14ac:dyDescent="0.25">
      <c r="A293" s="1" t="s">
        <v>81</v>
      </c>
      <c r="B293" s="17" t="s">
        <v>82</v>
      </c>
      <c r="C293" s="5">
        <v>180</v>
      </c>
      <c r="D293" s="2">
        <v>3.89</v>
      </c>
      <c r="E293" s="2">
        <v>6.68</v>
      </c>
      <c r="F293" s="2">
        <v>26.41</v>
      </c>
      <c r="G293" s="3">
        <v>182</v>
      </c>
    </row>
    <row r="294" spans="1:8" x14ac:dyDescent="0.25">
      <c r="A294" s="1" t="s">
        <v>83</v>
      </c>
      <c r="B294" s="56" t="s">
        <v>84</v>
      </c>
      <c r="C294" s="9">
        <v>200</v>
      </c>
      <c r="D294" s="6">
        <v>0.44</v>
      </c>
      <c r="E294" s="64"/>
      <c r="F294" s="6">
        <v>28.88</v>
      </c>
      <c r="G294" s="78">
        <v>119</v>
      </c>
      <c r="H294" s="62"/>
    </row>
    <row r="295" spans="1:8" x14ac:dyDescent="0.25">
      <c r="A295" s="69" t="s">
        <v>13</v>
      </c>
      <c r="B295" s="79" t="s">
        <v>48</v>
      </c>
      <c r="C295" s="92">
        <v>70</v>
      </c>
      <c r="D295" s="11">
        <v>5.53</v>
      </c>
      <c r="E295" s="11">
        <v>0.7</v>
      </c>
      <c r="F295" s="11">
        <v>33.81</v>
      </c>
      <c r="G295" s="10">
        <v>165</v>
      </c>
      <c r="H295" s="93"/>
    </row>
    <row r="296" spans="1:8" x14ac:dyDescent="0.25">
      <c r="A296" s="1" t="s">
        <v>13</v>
      </c>
      <c r="B296" s="17" t="s">
        <v>62</v>
      </c>
      <c r="C296" s="5">
        <v>25</v>
      </c>
      <c r="D296" s="2">
        <v>1.65</v>
      </c>
      <c r="E296" s="2">
        <v>0.3</v>
      </c>
      <c r="F296" s="2">
        <v>8.35</v>
      </c>
      <c r="G296" s="3">
        <v>44</v>
      </c>
      <c r="H296" s="34"/>
    </row>
    <row r="297" spans="1:8" x14ac:dyDescent="0.25">
      <c r="A297" s="71"/>
      <c r="B297" s="58" t="s">
        <v>14</v>
      </c>
      <c r="C297" s="59">
        <f>SUM(C290:C296)</f>
        <v>930</v>
      </c>
      <c r="D297" s="60">
        <f>SUM(D290:D296)</f>
        <v>23.82</v>
      </c>
      <c r="E297" s="60">
        <f>SUM(E290:E296)</f>
        <v>19.57</v>
      </c>
      <c r="F297" s="60">
        <f>SUM(F290:F296)</f>
        <v>117.36</v>
      </c>
      <c r="G297" s="61">
        <f>SUM(G290:G296)</f>
        <v>740</v>
      </c>
      <c r="H297" s="62">
        <f>G297/2720</f>
        <v>0.27205882352941174</v>
      </c>
    </row>
    <row r="298" spans="1:8" x14ac:dyDescent="0.25">
      <c r="A298" s="72"/>
      <c r="B298" s="30"/>
      <c r="C298" s="95"/>
      <c r="D298" s="72"/>
      <c r="E298" s="72"/>
      <c r="F298" s="72"/>
      <c r="G298" s="75"/>
      <c r="H298" s="34"/>
    </row>
    <row r="299" spans="1:8" x14ac:dyDescent="0.25">
      <c r="A299" s="116" t="s">
        <v>160</v>
      </c>
      <c r="B299" s="116"/>
      <c r="C299" s="116"/>
      <c r="D299" s="116"/>
      <c r="E299" s="116"/>
      <c r="F299" s="116"/>
      <c r="G299" s="116"/>
    </row>
    <row r="300" spans="1:8" x14ac:dyDescent="0.25">
      <c r="A300" s="47" t="s">
        <v>41</v>
      </c>
      <c r="B300" s="47"/>
      <c r="C300" s="47"/>
      <c r="D300" s="47"/>
      <c r="E300" s="47"/>
      <c r="F300" s="47"/>
      <c r="G300" s="47"/>
    </row>
    <row r="301" spans="1:8" x14ac:dyDescent="0.25">
      <c r="A301" s="48" t="s">
        <v>42</v>
      </c>
      <c r="B301" s="50" t="s">
        <v>6</v>
      </c>
      <c r="C301" s="50" t="s">
        <v>7</v>
      </c>
      <c r="D301" s="51" t="s">
        <v>43</v>
      </c>
      <c r="E301" s="51"/>
      <c r="F301" s="51"/>
      <c r="G301" s="52" t="s">
        <v>44</v>
      </c>
    </row>
    <row r="302" spans="1:8" x14ac:dyDescent="0.25">
      <c r="A302" s="48"/>
      <c r="B302" s="50"/>
      <c r="C302" s="50"/>
      <c r="D302" s="53" t="s">
        <v>8</v>
      </c>
      <c r="E302" s="53" t="s">
        <v>9</v>
      </c>
      <c r="F302" s="53" t="s">
        <v>45</v>
      </c>
      <c r="G302" s="52"/>
    </row>
    <row r="303" spans="1:8" x14ac:dyDescent="0.25">
      <c r="A303" s="1" t="s">
        <v>22</v>
      </c>
      <c r="B303" s="55" t="s">
        <v>23</v>
      </c>
      <c r="C303" s="9">
        <v>50</v>
      </c>
      <c r="D303" s="6">
        <v>6.35</v>
      </c>
      <c r="E303" s="6">
        <v>5.75</v>
      </c>
      <c r="F303" s="6">
        <v>0.35</v>
      </c>
      <c r="G303" s="78">
        <v>79</v>
      </c>
    </row>
    <row r="304" spans="1:8" x14ac:dyDescent="0.25">
      <c r="A304" s="1" t="s">
        <v>24</v>
      </c>
      <c r="B304" s="54" t="s">
        <v>133</v>
      </c>
      <c r="C304" s="18">
        <v>210</v>
      </c>
      <c r="D304" s="2">
        <v>8.6999999999999993</v>
      </c>
      <c r="E304" s="2">
        <v>13.1</v>
      </c>
      <c r="F304" s="2">
        <v>44.02</v>
      </c>
      <c r="G304" s="3">
        <v>330</v>
      </c>
    </row>
    <row r="305" spans="1:8" x14ac:dyDescent="0.25">
      <c r="A305" s="12" t="s">
        <v>33</v>
      </c>
      <c r="B305" s="70" t="s">
        <v>134</v>
      </c>
      <c r="C305" s="9">
        <v>200</v>
      </c>
      <c r="D305" s="13">
        <v>0.3</v>
      </c>
      <c r="E305" s="12"/>
      <c r="F305" s="13">
        <v>6.9</v>
      </c>
      <c r="G305" s="14">
        <v>29</v>
      </c>
    </row>
    <row r="306" spans="1:8" x14ac:dyDescent="0.25">
      <c r="A306" s="1" t="s">
        <v>13</v>
      </c>
      <c r="B306" s="54" t="s">
        <v>48</v>
      </c>
      <c r="C306" s="5">
        <v>50</v>
      </c>
      <c r="D306" s="2">
        <v>3.95</v>
      </c>
      <c r="E306" s="2">
        <v>0.5</v>
      </c>
      <c r="F306" s="2">
        <v>24.15</v>
      </c>
      <c r="G306" s="16">
        <v>118</v>
      </c>
      <c r="H306" s="34"/>
    </row>
    <row r="307" spans="1:8" x14ac:dyDescent="0.25">
      <c r="A307" s="57"/>
      <c r="B307" s="58" t="s">
        <v>14</v>
      </c>
      <c r="C307" s="59">
        <f>SUM(C303:C306)</f>
        <v>510</v>
      </c>
      <c r="D307" s="60">
        <f>SUM(D303:D306)</f>
        <v>19.3</v>
      </c>
      <c r="E307" s="60">
        <f>SUM(E303:E306)</f>
        <v>19.350000000000001</v>
      </c>
      <c r="F307" s="60">
        <f>SUM(F303:F306)</f>
        <v>75.42</v>
      </c>
      <c r="G307" s="61">
        <f>SUM(G303:G306)</f>
        <v>556</v>
      </c>
      <c r="H307" s="62">
        <f>G307/2350</f>
        <v>0.23659574468085107</v>
      </c>
    </row>
    <row r="308" spans="1:8" x14ac:dyDescent="0.25">
      <c r="A308" s="47" t="s">
        <v>49</v>
      </c>
      <c r="B308" s="47"/>
      <c r="C308" s="47"/>
      <c r="D308" s="47"/>
      <c r="E308" s="47"/>
      <c r="F308" s="47"/>
      <c r="G308" s="47"/>
    </row>
    <row r="309" spans="1:8" x14ac:dyDescent="0.25">
      <c r="A309" s="1" t="s">
        <v>22</v>
      </c>
      <c r="B309" s="56" t="s">
        <v>23</v>
      </c>
      <c r="C309" s="9">
        <v>50</v>
      </c>
      <c r="D309" s="6">
        <v>6.35</v>
      </c>
      <c r="E309" s="6">
        <v>5.75</v>
      </c>
      <c r="F309" s="6">
        <v>0.35</v>
      </c>
      <c r="G309" s="78">
        <v>79</v>
      </c>
    </row>
    <row r="310" spans="1:8" x14ac:dyDescent="0.25">
      <c r="A310" s="1" t="s">
        <v>24</v>
      </c>
      <c r="B310" s="4" t="s">
        <v>135</v>
      </c>
      <c r="C310" s="77">
        <v>260</v>
      </c>
      <c r="D310" s="2">
        <v>10.86</v>
      </c>
      <c r="E310" s="2">
        <v>14.31</v>
      </c>
      <c r="F310" s="2">
        <v>55</v>
      </c>
      <c r="G310" s="3">
        <v>393</v>
      </c>
    </row>
    <row r="311" spans="1:8" x14ac:dyDescent="0.25">
      <c r="A311" s="12" t="s">
        <v>33</v>
      </c>
      <c r="B311" s="70" t="s">
        <v>134</v>
      </c>
      <c r="C311" s="9">
        <v>200</v>
      </c>
      <c r="D311" s="13">
        <v>0.3</v>
      </c>
      <c r="E311" s="12"/>
      <c r="F311" s="13">
        <v>6.9</v>
      </c>
      <c r="G311" s="14">
        <v>29</v>
      </c>
    </row>
    <row r="312" spans="1:8" x14ac:dyDescent="0.25">
      <c r="A312" s="1" t="s">
        <v>13</v>
      </c>
      <c r="B312" s="54" t="s">
        <v>48</v>
      </c>
      <c r="C312" s="5">
        <v>50</v>
      </c>
      <c r="D312" s="2">
        <v>3.95</v>
      </c>
      <c r="E312" s="2">
        <v>0.5</v>
      </c>
      <c r="F312" s="2">
        <v>24.15</v>
      </c>
      <c r="G312" s="16">
        <v>118</v>
      </c>
      <c r="H312" s="62"/>
    </row>
    <row r="313" spans="1:8" x14ac:dyDescent="0.25">
      <c r="A313" s="53"/>
      <c r="B313" s="58" t="s">
        <v>14</v>
      </c>
      <c r="C313" s="59">
        <f>SUM(C309:C312)</f>
        <v>560</v>
      </c>
      <c r="D313" s="60">
        <f>SUM(D309:D312)</f>
        <v>21.46</v>
      </c>
      <c r="E313" s="60">
        <f>SUM(E309:E312)</f>
        <v>20.560000000000002</v>
      </c>
      <c r="F313" s="60">
        <f>SUM(F309:F312)</f>
        <v>86.4</v>
      </c>
      <c r="G313" s="61">
        <f>SUM(G309:G312)</f>
        <v>619</v>
      </c>
      <c r="H313" s="62">
        <f>G313/2720</f>
        <v>0.2275735294117647</v>
      </c>
    </row>
    <row r="314" spans="1:8" x14ac:dyDescent="0.25">
      <c r="A314" s="47" t="s">
        <v>51</v>
      </c>
      <c r="B314" s="47"/>
      <c r="C314" s="47"/>
      <c r="D314" s="47"/>
      <c r="E314" s="47"/>
      <c r="F314" s="47"/>
      <c r="G314" s="47"/>
    </row>
    <row r="315" spans="1:8" x14ac:dyDescent="0.25">
      <c r="A315" s="48" t="s">
        <v>42</v>
      </c>
      <c r="B315" s="50" t="s">
        <v>6</v>
      </c>
      <c r="C315" s="50" t="s">
        <v>7</v>
      </c>
      <c r="D315" s="51" t="s">
        <v>43</v>
      </c>
      <c r="E315" s="51"/>
      <c r="F315" s="51"/>
      <c r="G315" s="52" t="s">
        <v>44</v>
      </c>
    </row>
    <row r="316" spans="1:8" x14ac:dyDescent="0.25">
      <c r="A316" s="48"/>
      <c r="B316" s="50"/>
      <c r="C316" s="50"/>
      <c r="D316" s="53" t="s">
        <v>8</v>
      </c>
      <c r="E316" s="53" t="s">
        <v>9</v>
      </c>
      <c r="F316" s="53" t="s">
        <v>45</v>
      </c>
      <c r="G316" s="52"/>
    </row>
    <row r="317" spans="1:8" x14ac:dyDescent="0.25">
      <c r="A317" s="12" t="s">
        <v>161</v>
      </c>
      <c r="B317" s="70" t="s">
        <v>162</v>
      </c>
      <c r="C317" s="9">
        <v>60</v>
      </c>
      <c r="D317" s="13">
        <v>0.78</v>
      </c>
      <c r="E317" s="13">
        <v>5.28</v>
      </c>
      <c r="F317" s="13">
        <v>5.0999999999999996</v>
      </c>
      <c r="G317" s="14">
        <v>72</v>
      </c>
    </row>
    <row r="318" spans="1:8" x14ac:dyDescent="0.25">
      <c r="A318" s="1" t="s">
        <v>163</v>
      </c>
      <c r="B318" s="54" t="s">
        <v>164</v>
      </c>
      <c r="C318" s="18">
        <v>205</v>
      </c>
      <c r="D318" s="2">
        <v>1.61</v>
      </c>
      <c r="E318" s="2">
        <v>5.69</v>
      </c>
      <c r="F318" s="2">
        <v>9.1199999999999992</v>
      </c>
      <c r="G318" s="16">
        <v>88</v>
      </c>
    </row>
    <row r="319" spans="1:8" x14ac:dyDescent="0.25">
      <c r="A319" s="1" t="s">
        <v>165</v>
      </c>
      <c r="B319" s="125" t="s">
        <v>166</v>
      </c>
      <c r="C319" s="5">
        <v>90</v>
      </c>
      <c r="D319" s="2">
        <v>7.92</v>
      </c>
      <c r="E319" s="2">
        <v>4.72</v>
      </c>
      <c r="F319" s="2">
        <v>10.32</v>
      </c>
      <c r="G319" s="3">
        <v>115</v>
      </c>
    </row>
    <row r="320" spans="1:8" x14ac:dyDescent="0.25">
      <c r="A320" s="1" t="s">
        <v>167</v>
      </c>
      <c r="B320" s="55" t="s">
        <v>168</v>
      </c>
      <c r="C320" s="9">
        <v>150</v>
      </c>
      <c r="D320" s="6">
        <v>5.17</v>
      </c>
      <c r="E320" s="6">
        <v>5.99</v>
      </c>
      <c r="F320" s="6">
        <v>28.52</v>
      </c>
      <c r="G320" s="7">
        <v>188</v>
      </c>
    </row>
    <row r="321" spans="1:8" x14ac:dyDescent="0.25">
      <c r="A321" s="1" t="s">
        <v>128</v>
      </c>
      <c r="B321" s="56" t="s">
        <v>129</v>
      </c>
      <c r="C321" s="9">
        <v>200</v>
      </c>
      <c r="D321" s="6">
        <v>0.16</v>
      </c>
      <c r="E321" s="6">
        <v>0.16</v>
      </c>
      <c r="F321" s="6">
        <v>27.87</v>
      </c>
      <c r="G321" s="7">
        <v>114</v>
      </c>
      <c r="H321" s="62"/>
    </row>
    <row r="322" spans="1:8" x14ac:dyDescent="0.25">
      <c r="A322" s="1" t="s">
        <v>13</v>
      </c>
      <c r="B322" s="54" t="s">
        <v>48</v>
      </c>
      <c r="C322" s="5">
        <v>50</v>
      </c>
      <c r="D322" s="2">
        <v>3.95</v>
      </c>
      <c r="E322" s="2">
        <v>0.5</v>
      </c>
      <c r="F322" s="2">
        <v>24.15</v>
      </c>
      <c r="G322" s="16">
        <v>118</v>
      </c>
    </row>
    <row r="323" spans="1:8" x14ac:dyDescent="0.25">
      <c r="A323" s="1" t="s">
        <v>13</v>
      </c>
      <c r="B323" s="17" t="s">
        <v>62</v>
      </c>
      <c r="C323" s="5">
        <v>25</v>
      </c>
      <c r="D323" s="2">
        <v>1.65</v>
      </c>
      <c r="E323" s="2">
        <v>0.3</v>
      </c>
      <c r="F323" s="2">
        <v>8.35</v>
      </c>
      <c r="G323" s="16">
        <v>44</v>
      </c>
      <c r="H323" s="62"/>
    </row>
    <row r="324" spans="1:8" x14ac:dyDescent="0.25">
      <c r="A324" s="71"/>
      <c r="B324" s="58" t="s">
        <v>14</v>
      </c>
      <c r="C324" s="59">
        <f>SUM(C317:C323)</f>
        <v>780</v>
      </c>
      <c r="D324" s="60">
        <f t="shared" ref="D324:G324" si="6">SUM(D317:D323)</f>
        <v>21.24</v>
      </c>
      <c r="E324" s="60">
        <f t="shared" si="6"/>
        <v>22.64</v>
      </c>
      <c r="F324" s="60">
        <f t="shared" si="6"/>
        <v>113.43</v>
      </c>
      <c r="G324" s="61">
        <f t="shared" si="6"/>
        <v>739</v>
      </c>
      <c r="H324" s="62">
        <f>G324/2350</f>
        <v>0.31446808510638297</v>
      </c>
    </row>
    <row r="325" spans="1:8" x14ac:dyDescent="0.25">
      <c r="A325" s="47" t="s">
        <v>63</v>
      </c>
      <c r="B325" s="47"/>
      <c r="C325" s="47"/>
      <c r="D325" s="47"/>
      <c r="E325" s="47"/>
      <c r="F325" s="47"/>
      <c r="G325" s="47"/>
    </row>
    <row r="326" spans="1:8" x14ac:dyDescent="0.25">
      <c r="A326" s="12" t="s">
        <v>161</v>
      </c>
      <c r="B326" s="70" t="s">
        <v>169</v>
      </c>
      <c r="C326" s="9">
        <v>100</v>
      </c>
      <c r="D326" s="13">
        <v>1.3</v>
      </c>
      <c r="E326" s="13">
        <v>8.8000000000000007</v>
      </c>
      <c r="F326" s="13">
        <v>8.5</v>
      </c>
      <c r="G326" s="14">
        <v>120</v>
      </c>
    </row>
    <row r="327" spans="1:8" x14ac:dyDescent="0.25">
      <c r="A327" s="1" t="s">
        <v>163</v>
      </c>
      <c r="B327" s="54" t="s">
        <v>170</v>
      </c>
      <c r="C327" s="18">
        <v>255</v>
      </c>
      <c r="D327" s="2">
        <v>1.98</v>
      </c>
      <c r="E327" s="2">
        <v>6.74</v>
      </c>
      <c r="F327" s="2">
        <v>11.36</v>
      </c>
      <c r="G327" s="3">
        <v>108</v>
      </c>
    </row>
    <row r="328" spans="1:8" x14ac:dyDescent="0.25">
      <c r="A328" s="1" t="s">
        <v>165</v>
      </c>
      <c r="B328" s="125" t="s">
        <v>171</v>
      </c>
      <c r="C328" s="5">
        <v>100</v>
      </c>
      <c r="D328" s="2">
        <v>8.68</v>
      </c>
      <c r="E328" s="2">
        <v>3.45</v>
      </c>
      <c r="F328" s="2">
        <v>9.57</v>
      </c>
      <c r="G328" s="3">
        <v>104.07</v>
      </c>
    </row>
    <row r="329" spans="1:8" x14ac:dyDescent="0.25">
      <c r="A329" s="1" t="s">
        <v>167</v>
      </c>
      <c r="B329" s="55" t="s">
        <v>168</v>
      </c>
      <c r="C329" s="9">
        <v>180</v>
      </c>
      <c r="D329" s="6">
        <v>6.2</v>
      </c>
      <c r="E329" s="6">
        <v>7.18</v>
      </c>
      <c r="F329" s="6">
        <v>34.229999999999997</v>
      </c>
      <c r="G329" s="78">
        <v>226</v>
      </c>
    </row>
    <row r="330" spans="1:8" x14ac:dyDescent="0.25">
      <c r="A330" s="1" t="s">
        <v>128</v>
      </c>
      <c r="B330" s="56" t="s">
        <v>129</v>
      </c>
      <c r="C330" s="9">
        <v>200</v>
      </c>
      <c r="D330" s="6">
        <v>0.16</v>
      </c>
      <c r="E330" s="6">
        <v>0.16</v>
      </c>
      <c r="F330" s="6">
        <v>27.87</v>
      </c>
      <c r="G330" s="7">
        <v>114</v>
      </c>
    </row>
    <row r="331" spans="1:8" x14ac:dyDescent="0.25">
      <c r="A331" s="1" t="s">
        <v>13</v>
      </c>
      <c r="B331" s="54" t="s">
        <v>48</v>
      </c>
      <c r="C331" s="5">
        <v>50</v>
      </c>
      <c r="D331" s="2">
        <v>3.95</v>
      </c>
      <c r="E331" s="2">
        <v>0.5</v>
      </c>
      <c r="F331" s="2">
        <v>24.15</v>
      </c>
      <c r="G331" s="16">
        <v>118</v>
      </c>
    </row>
    <row r="332" spans="1:8" x14ac:dyDescent="0.25">
      <c r="A332" s="1" t="s">
        <v>13</v>
      </c>
      <c r="B332" s="17" t="s">
        <v>62</v>
      </c>
      <c r="C332" s="5">
        <v>25</v>
      </c>
      <c r="D332" s="2">
        <v>1.65</v>
      </c>
      <c r="E332" s="2">
        <v>0.3</v>
      </c>
      <c r="F332" s="2">
        <v>8.35</v>
      </c>
      <c r="G332" s="3">
        <v>44</v>
      </c>
      <c r="H332" s="62"/>
    </row>
    <row r="333" spans="1:8" x14ac:dyDescent="0.25">
      <c r="A333" s="71"/>
      <c r="B333" s="58" t="s">
        <v>14</v>
      </c>
      <c r="C333" s="59">
        <f>SUM(C326:C332)</f>
        <v>910</v>
      </c>
      <c r="D333" s="60">
        <f t="shared" ref="D333:G333" si="7">SUM(D326:D332)</f>
        <v>23.919999999999998</v>
      </c>
      <c r="E333" s="60">
        <f t="shared" si="7"/>
        <v>27.130000000000003</v>
      </c>
      <c r="F333" s="60">
        <f t="shared" si="7"/>
        <v>124.03</v>
      </c>
      <c r="G333" s="61">
        <f t="shared" si="7"/>
        <v>834.06999999999994</v>
      </c>
      <c r="H333" s="62">
        <f>G333/2720</f>
        <v>0.30664338235294114</v>
      </c>
    </row>
    <row r="334" spans="1:8" x14ac:dyDescent="0.25">
      <c r="A334" s="72"/>
      <c r="B334" s="73"/>
      <c r="C334" s="95"/>
      <c r="D334" s="72"/>
      <c r="E334" s="72"/>
      <c r="F334" s="72"/>
      <c r="G334" s="75"/>
      <c r="H334" s="34"/>
    </row>
    <row r="335" spans="1:8" x14ac:dyDescent="0.25">
      <c r="A335" s="116" t="s">
        <v>172</v>
      </c>
      <c r="B335" s="116"/>
      <c r="C335" s="116"/>
      <c r="D335" s="116"/>
      <c r="E335" s="116"/>
      <c r="F335" s="116"/>
      <c r="G335" s="116"/>
    </row>
    <row r="336" spans="1:8" x14ac:dyDescent="0.25">
      <c r="A336" s="47" t="s">
        <v>41</v>
      </c>
      <c r="B336" s="47"/>
      <c r="C336" s="47"/>
      <c r="D336" s="47"/>
      <c r="E336" s="47"/>
      <c r="F336" s="47"/>
      <c r="G336" s="47"/>
    </row>
    <row r="337" spans="1:8" x14ac:dyDescent="0.25">
      <c r="A337" s="48" t="s">
        <v>42</v>
      </c>
      <c r="B337" s="50" t="s">
        <v>6</v>
      </c>
      <c r="C337" s="50" t="s">
        <v>7</v>
      </c>
      <c r="D337" s="51" t="s">
        <v>43</v>
      </c>
      <c r="E337" s="51"/>
      <c r="F337" s="51"/>
      <c r="G337" s="52" t="s">
        <v>44</v>
      </c>
    </row>
    <row r="338" spans="1:8" x14ac:dyDescent="0.25">
      <c r="A338" s="48"/>
      <c r="B338" s="50"/>
      <c r="C338" s="50"/>
      <c r="D338" s="53" t="s">
        <v>8</v>
      </c>
      <c r="E338" s="53" t="s">
        <v>9</v>
      </c>
      <c r="F338" s="53" t="s">
        <v>45</v>
      </c>
      <c r="G338" s="52"/>
    </row>
    <row r="339" spans="1:8" x14ac:dyDescent="0.25">
      <c r="A339" s="1" t="s">
        <v>10</v>
      </c>
      <c r="B339" s="54" t="s">
        <v>11</v>
      </c>
      <c r="C339" s="5">
        <v>100</v>
      </c>
      <c r="D339" s="2">
        <v>0.4</v>
      </c>
      <c r="E339" s="2">
        <v>0.4</v>
      </c>
      <c r="F339" s="2">
        <v>9.8000000000000007</v>
      </c>
      <c r="G339" s="3">
        <v>47</v>
      </c>
    </row>
    <row r="340" spans="1:8" x14ac:dyDescent="0.25">
      <c r="A340" s="1" t="s">
        <v>24</v>
      </c>
      <c r="B340" s="79" t="s">
        <v>173</v>
      </c>
      <c r="C340" s="18">
        <v>210</v>
      </c>
      <c r="D340" s="2">
        <v>6.14</v>
      </c>
      <c r="E340" s="2">
        <v>11.76</v>
      </c>
      <c r="F340" s="2">
        <v>31.76</v>
      </c>
      <c r="G340" s="3">
        <v>262</v>
      </c>
    </row>
    <row r="341" spans="1:8" x14ac:dyDescent="0.25">
      <c r="A341" s="1" t="s">
        <v>70</v>
      </c>
      <c r="B341" s="126" t="s">
        <v>71</v>
      </c>
      <c r="C341" s="9">
        <v>200</v>
      </c>
      <c r="D341" s="6">
        <v>3.87</v>
      </c>
      <c r="E341" s="6">
        <v>3.9</v>
      </c>
      <c r="F341" s="6">
        <v>25.78</v>
      </c>
      <c r="G341" s="7">
        <v>151</v>
      </c>
    </row>
    <row r="342" spans="1:8" x14ac:dyDescent="0.25">
      <c r="A342" s="1" t="s">
        <v>13</v>
      </c>
      <c r="B342" s="54" t="s">
        <v>48</v>
      </c>
      <c r="C342" s="5">
        <v>50</v>
      </c>
      <c r="D342" s="2">
        <v>3.95</v>
      </c>
      <c r="E342" s="2">
        <v>0.5</v>
      </c>
      <c r="F342" s="2">
        <v>24.15</v>
      </c>
      <c r="G342" s="16">
        <v>118</v>
      </c>
      <c r="H342" s="34"/>
    </row>
    <row r="343" spans="1:8" x14ac:dyDescent="0.25">
      <c r="A343" s="57"/>
      <c r="B343" s="58" t="s">
        <v>14</v>
      </c>
      <c r="C343" s="59">
        <f>SUM(C339:C342)</f>
        <v>560</v>
      </c>
      <c r="D343" s="60">
        <f>SUM(D339:D342)</f>
        <v>14.36</v>
      </c>
      <c r="E343" s="60">
        <f>SUM(E339:E342)</f>
        <v>16.559999999999999</v>
      </c>
      <c r="F343" s="60">
        <f>SUM(F339:F342)</f>
        <v>91.490000000000009</v>
      </c>
      <c r="G343" s="61">
        <f>SUM(G339:G342)</f>
        <v>578</v>
      </c>
      <c r="H343" s="62">
        <f>G343/2350</f>
        <v>0.24595744680851064</v>
      </c>
    </row>
    <row r="344" spans="1:8" x14ac:dyDescent="0.25">
      <c r="A344" s="47" t="s">
        <v>49</v>
      </c>
      <c r="B344" s="47"/>
      <c r="C344" s="47"/>
      <c r="D344" s="47"/>
      <c r="E344" s="47"/>
      <c r="F344" s="47"/>
      <c r="G344" s="47"/>
    </row>
    <row r="345" spans="1:8" x14ac:dyDescent="0.25">
      <c r="A345" s="1" t="s">
        <v>10</v>
      </c>
      <c r="B345" s="54" t="s">
        <v>11</v>
      </c>
      <c r="C345" s="5">
        <v>100</v>
      </c>
      <c r="D345" s="2">
        <v>0.4</v>
      </c>
      <c r="E345" s="2">
        <v>0.4</v>
      </c>
      <c r="F345" s="2">
        <v>9.8000000000000007</v>
      </c>
      <c r="G345" s="3">
        <v>47</v>
      </c>
    </row>
    <row r="346" spans="1:8" x14ac:dyDescent="0.25">
      <c r="A346" s="1" t="s">
        <v>24</v>
      </c>
      <c r="B346" s="79" t="s">
        <v>174</v>
      </c>
      <c r="C346" s="18">
        <v>260</v>
      </c>
      <c r="D346" s="2">
        <v>7.67</v>
      </c>
      <c r="E346" s="2">
        <v>12.64</v>
      </c>
      <c r="F346" s="2">
        <v>40.799999999999997</v>
      </c>
      <c r="G346" s="3">
        <v>309</v>
      </c>
    </row>
    <row r="347" spans="1:8" x14ac:dyDescent="0.25">
      <c r="A347" s="1" t="s">
        <v>70</v>
      </c>
      <c r="B347" s="126" t="s">
        <v>71</v>
      </c>
      <c r="C347" s="9">
        <v>200</v>
      </c>
      <c r="D347" s="6">
        <v>3.87</v>
      </c>
      <c r="E347" s="6">
        <v>3.9</v>
      </c>
      <c r="F347" s="6">
        <v>25.78</v>
      </c>
      <c r="G347" s="7">
        <v>151</v>
      </c>
    </row>
    <row r="348" spans="1:8" x14ac:dyDescent="0.25">
      <c r="A348" s="1" t="s">
        <v>13</v>
      </c>
      <c r="B348" s="54" t="s">
        <v>48</v>
      </c>
      <c r="C348" s="5">
        <v>50</v>
      </c>
      <c r="D348" s="2">
        <v>3.95</v>
      </c>
      <c r="E348" s="2">
        <v>0.5</v>
      </c>
      <c r="F348" s="2">
        <v>24.15</v>
      </c>
      <c r="G348" s="16">
        <v>118</v>
      </c>
      <c r="H348" s="62"/>
    </row>
    <row r="349" spans="1:8" x14ac:dyDescent="0.25">
      <c r="A349" s="53"/>
      <c r="B349" s="58" t="s">
        <v>14</v>
      </c>
      <c r="C349" s="59">
        <f>SUM(C345:C348)</f>
        <v>610</v>
      </c>
      <c r="D349" s="60">
        <f>SUM(D345:D348)</f>
        <v>15.89</v>
      </c>
      <c r="E349" s="60">
        <f>SUM(E345:E348)</f>
        <v>17.440000000000001</v>
      </c>
      <c r="F349" s="60">
        <f>SUM(F345:F348)</f>
        <v>100.53</v>
      </c>
      <c r="G349" s="61">
        <f>SUM(G345:G348)</f>
        <v>625</v>
      </c>
      <c r="H349" s="62">
        <f>G349/2720</f>
        <v>0.22977941176470587</v>
      </c>
    </row>
    <row r="350" spans="1:8" x14ac:dyDescent="0.25">
      <c r="A350" s="47" t="s">
        <v>51</v>
      </c>
      <c r="B350" s="47"/>
      <c r="C350" s="47"/>
      <c r="D350" s="47"/>
      <c r="E350" s="47"/>
      <c r="F350" s="47"/>
      <c r="G350" s="47"/>
    </row>
    <row r="351" spans="1:8" x14ac:dyDescent="0.25">
      <c r="A351" s="48" t="s">
        <v>42</v>
      </c>
      <c r="B351" s="50" t="s">
        <v>6</v>
      </c>
      <c r="C351" s="50" t="s">
        <v>7</v>
      </c>
      <c r="D351" s="51" t="s">
        <v>43</v>
      </c>
      <c r="E351" s="51"/>
      <c r="F351" s="51"/>
      <c r="G351" s="52" t="s">
        <v>44</v>
      </c>
    </row>
    <row r="352" spans="1:8" x14ac:dyDescent="0.25">
      <c r="A352" s="48"/>
      <c r="B352" s="50"/>
      <c r="C352" s="50"/>
      <c r="D352" s="53" t="s">
        <v>8</v>
      </c>
      <c r="E352" s="53" t="s">
        <v>9</v>
      </c>
      <c r="F352" s="53" t="s">
        <v>45</v>
      </c>
      <c r="G352" s="52"/>
    </row>
    <row r="353" spans="1:8" x14ac:dyDescent="0.25">
      <c r="A353" s="64" t="s">
        <v>52</v>
      </c>
      <c r="B353" s="56" t="s">
        <v>175</v>
      </c>
      <c r="C353" s="9">
        <v>60</v>
      </c>
      <c r="D353" s="6">
        <v>0.66</v>
      </c>
      <c r="E353" s="6">
        <v>0.12</v>
      </c>
      <c r="F353" s="6">
        <v>2.2799999999999998</v>
      </c>
      <c r="G353" s="7">
        <v>13.2</v>
      </c>
    </row>
    <row r="354" spans="1:8" x14ac:dyDescent="0.25">
      <c r="A354" s="1" t="s">
        <v>77</v>
      </c>
      <c r="B354" s="17" t="s">
        <v>78</v>
      </c>
      <c r="C354" s="18">
        <v>205</v>
      </c>
      <c r="D354" s="2">
        <v>1.95</v>
      </c>
      <c r="E354" s="2">
        <v>5.8</v>
      </c>
      <c r="F354" s="2">
        <v>13.73</v>
      </c>
      <c r="G354" s="16">
        <v>109</v>
      </c>
    </row>
    <row r="355" spans="1:8" x14ac:dyDescent="0.25">
      <c r="A355" s="12" t="s">
        <v>176</v>
      </c>
      <c r="B355" s="70" t="s">
        <v>177</v>
      </c>
      <c r="C355" s="5">
        <v>90</v>
      </c>
      <c r="D355" s="13">
        <v>10.25</v>
      </c>
      <c r="E355" s="13">
        <v>13.21</v>
      </c>
      <c r="F355" s="13">
        <v>9.75</v>
      </c>
      <c r="G355" s="14">
        <v>199</v>
      </c>
    </row>
    <row r="356" spans="1:8" x14ac:dyDescent="0.25">
      <c r="A356" s="1" t="s">
        <v>126</v>
      </c>
      <c r="B356" s="56" t="s">
        <v>127</v>
      </c>
      <c r="C356" s="21">
        <v>150</v>
      </c>
      <c r="D356" s="6">
        <v>7.22</v>
      </c>
      <c r="E356" s="6">
        <v>12.6</v>
      </c>
      <c r="F356" s="6">
        <v>35.380000000000003</v>
      </c>
      <c r="G356" s="7">
        <v>272</v>
      </c>
    </row>
    <row r="357" spans="1:8" x14ac:dyDescent="0.25">
      <c r="A357" s="1" t="s">
        <v>114</v>
      </c>
      <c r="B357" s="56" t="s">
        <v>115</v>
      </c>
      <c r="C357" s="9">
        <v>200</v>
      </c>
      <c r="D357" s="6">
        <v>1.04</v>
      </c>
      <c r="E357" s="64"/>
      <c r="F357" s="6">
        <v>30.96</v>
      </c>
      <c r="G357" s="7">
        <v>127</v>
      </c>
    </row>
    <row r="358" spans="1:8" x14ac:dyDescent="0.25">
      <c r="A358" s="1" t="s">
        <v>13</v>
      </c>
      <c r="B358" s="54" t="s">
        <v>48</v>
      </c>
      <c r="C358" s="5">
        <v>50</v>
      </c>
      <c r="D358" s="2">
        <v>3.95</v>
      </c>
      <c r="E358" s="2">
        <v>0.5</v>
      </c>
      <c r="F358" s="2">
        <v>24.15</v>
      </c>
      <c r="G358" s="16">
        <v>118</v>
      </c>
    </row>
    <row r="359" spans="1:8" x14ac:dyDescent="0.25">
      <c r="A359" s="1" t="s">
        <v>13</v>
      </c>
      <c r="B359" s="17" t="s">
        <v>62</v>
      </c>
      <c r="C359" s="5">
        <v>25</v>
      </c>
      <c r="D359" s="2">
        <v>1.65</v>
      </c>
      <c r="E359" s="2">
        <v>0.3</v>
      </c>
      <c r="F359" s="2">
        <v>8.35</v>
      </c>
      <c r="G359" s="16">
        <v>44</v>
      </c>
      <c r="H359" s="62"/>
    </row>
    <row r="360" spans="1:8" x14ac:dyDescent="0.25">
      <c r="A360" s="71"/>
      <c r="B360" s="58" t="s">
        <v>14</v>
      </c>
      <c r="C360" s="59">
        <f>SUM(C353:C359)</f>
        <v>780</v>
      </c>
      <c r="D360" s="60">
        <f t="shared" ref="D360:G360" si="8">SUM(D353:D359)</f>
        <v>26.719999999999995</v>
      </c>
      <c r="E360" s="60">
        <f t="shared" si="8"/>
        <v>32.53</v>
      </c>
      <c r="F360" s="60">
        <f t="shared" si="8"/>
        <v>124.6</v>
      </c>
      <c r="G360" s="61">
        <f t="shared" si="8"/>
        <v>882.2</v>
      </c>
      <c r="H360" s="62">
        <f>G360/2350</f>
        <v>0.37540425531914895</v>
      </c>
    </row>
    <row r="361" spans="1:8" x14ac:dyDescent="0.25">
      <c r="A361" s="47" t="s">
        <v>63</v>
      </c>
      <c r="B361" s="47"/>
      <c r="C361" s="47"/>
      <c r="D361" s="47"/>
      <c r="E361" s="47"/>
      <c r="F361" s="47"/>
      <c r="G361" s="47"/>
      <c r="H361" s="62"/>
    </row>
    <row r="362" spans="1:8" x14ac:dyDescent="0.25">
      <c r="A362" s="64" t="s">
        <v>52</v>
      </c>
      <c r="B362" s="56" t="s">
        <v>178</v>
      </c>
      <c r="C362" s="9">
        <v>100</v>
      </c>
      <c r="D362" s="6">
        <v>1.1000000000000001</v>
      </c>
      <c r="E362" s="6">
        <v>0.2</v>
      </c>
      <c r="F362" s="6">
        <v>3.8</v>
      </c>
      <c r="G362" s="7">
        <v>22</v>
      </c>
    </row>
    <row r="363" spans="1:8" x14ac:dyDescent="0.25">
      <c r="A363" s="1" t="s">
        <v>77</v>
      </c>
      <c r="B363" s="17" t="s">
        <v>86</v>
      </c>
      <c r="C363" s="18">
        <v>255</v>
      </c>
      <c r="D363" s="2">
        <v>2.41</v>
      </c>
      <c r="E363" s="2">
        <v>6.88</v>
      </c>
      <c r="F363" s="2">
        <v>17.12</v>
      </c>
      <c r="G363" s="3">
        <v>134</v>
      </c>
    </row>
    <row r="364" spans="1:8" x14ac:dyDescent="0.25">
      <c r="A364" s="12" t="s">
        <v>176</v>
      </c>
      <c r="B364" s="70" t="s">
        <v>179</v>
      </c>
      <c r="C364" s="5">
        <v>100</v>
      </c>
      <c r="D364" s="13">
        <v>11.34</v>
      </c>
      <c r="E364" s="13">
        <v>13.66</v>
      </c>
      <c r="F364" s="13">
        <v>8.92</v>
      </c>
      <c r="G364" s="14">
        <v>204</v>
      </c>
    </row>
    <row r="365" spans="1:8" x14ac:dyDescent="0.25">
      <c r="A365" s="1" t="s">
        <v>126</v>
      </c>
      <c r="B365" s="56" t="s">
        <v>127</v>
      </c>
      <c r="C365" s="21">
        <v>180</v>
      </c>
      <c r="D365" s="6">
        <v>8.67</v>
      </c>
      <c r="E365" s="6">
        <v>15.12</v>
      </c>
      <c r="F365" s="6">
        <v>42.45</v>
      </c>
      <c r="G365" s="78">
        <v>327</v>
      </c>
    </row>
    <row r="366" spans="1:8" x14ac:dyDescent="0.25">
      <c r="A366" s="1" t="s">
        <v>114</v>
      </c>
      <c r="B366" s="56" t="s">
        <v>115</v>
      </c>
      <c r="C366" s="9">
        <v>200</v>
      </c>
      <c r="D366" s="6">
        <v>1.04</v>
      </c>
      <c r="E366" s="64"/>
      <c r="F366" s="6">
        <v>30.96</v>
      </c>
      <c r="G366" s="7">
        <v>127</v>
      </c>
    </row>
    <row r="367" spans="1:8" x14ac:dyDescent="0.25">
      <c r="A367" s="1" t="s">
        <v>13</v>
      </c>
      <c r="B367" s="54" t="s">
        <v>48</v>
      </c>
      <c r="C367" s="5">
        <v>50</v>
      </c>
      <c r="D367" s="2">
        <v>3.95</v>
      </c>
      <c r="E367" s="2">
        <v>0.5</v>
      </c>
      <c r="F367" s="2">
        <v>24.15</v>
      </c>
      <c r="G367" s="16">
        <v>118</v>
      </c>
    </row>
    <row r="368" spans="1:8" x14ac:dyDescent="0.25">
      <c r="A368" s="1" t="s">
        <v>13</v>
      </c>
      <c r="B368" s="17" t="s">
        <v>62</v>
      </c>
      <c r="C368" s="5">
        <v>25</v>
      </c>
      <c r="D368" s="2">
        <v>1.65</v>
      </c>
      <c r="E368" s="2">
        <v>0.3</v>
      </c>
      <c r="F368" s="2">
        <v>8.35</v>
      </c>
      <c r="G368" s="3">
        <v>44</v>
      </c>
    </row>
    <row r="369" spans="1:8" x14ac:dyDescent="0.25">
      <c r="A369" s="71"/>
      <c r="B369" s="58" t="s">
        <v>14</v>
      </c>
      <c r="C369" s="59">
        <f>SUM(C362:C368)</f>
        <v>910</v>
      </c>
      <c r="D369" s="60">
        <f>SUM(D362:D368)</f>
        <v>30.159999999999997</v>
      </c>
      <c r="E369" s="60">
        <f>SUM(E362:E368)</f>
        <v>36.659999999999997</v>
      </c>
      <c r="F369" s="60">
        <f>SUM(F362:F368)</f>
        <v>135.75</v>
      </c>
      <c r="G369" s="61">
        <f>SUM(G362:G368)</f>
        <v>976</v>
      </c>
      <c r="H369" s="62">
        <f>G369/2720</f>
        <v>0.35882352941176471</v>
      </c>
    </row>
    <row r="370" spans="1:8" x14ac:dyDescent="0.25">
      <c r="A370" s="72"/>
      <c r="B370" s="30"/>
      <c r="C370" s="127"/>
      <c r="D370" s="72"/>
      <c r="E370" s="72"/>
      <c r="F370" s="72"/>
      <c r="G370" s="75"/>
    </row>
    <row r="371" spans="1:8" x14ac:dyDescent="0.25">
      <c r="A371" s="116" t="s">
        <v>180</v>
      </c>
      <c r="B371" s="116"/>
      <c r="C371" s="116"/>
      <c r="D371" s="116"/>
      <c r="E371" s="116"/>
      <c r="F371" s="116"/>
      <c r="G371" s="116"/>
      <c r="H371" s="62"/>
    </row>
    <row r="372" spans="1:8" x14ac:dyDescent="0.25">
      <c r="A372" s="47" t="s">
        <v>41</v>
      </c>
      <c r="B372" s="47"/>
      <c r="C372" s="47"/>
      <c r="D372" s="47"/>
      <c r="E372" s="47"/>
      <c r="F372" s="47"/>
      <c r="G372" s="47"/>
      <c r="H372" s="34"/>
    </row>
    <row r="373" spans="1:8" x14ac:dyDescent="0.25">
      <c r="A373" s="48" t="s">
        <v>42</v>
      </c>
      <c r="B373" s="50" t="s">
        <v>6</v>
      </c>
      <c r="C373" s="50" t="s">
        <v>7</v>
      </c>
      <c r="D373" s="51" t="s">
        <v>43</v>
      </c>
      <c r="E373" s="51"/>
      <c r="F373" s="51"/>
      <c r="G373" s="52" t="s">
        <v>44</v>
      </c>
    </row>
    <row r="374" spans="1:8" x14ac:dyDescent="0.25">
      <c r="A374" s="48"/>
      <c r="B374" s="50"/>
      <c r="C374" s="50"/>
      <c r="D374" s="53" t="s">
        <v>8</v>
      </c>
      <c r="E374" s="53" t="s">
        <v>9</v>
      </c>
      <c r="F374" s="53" t="s">
        <v>45</v>
      </c>
      <c r="G374" s="52"/>
    </row>
    <row r="375" spans="1:8" x14ac:dyDescent="0.25">
      <c r="A375" s="99" t="s">
        <v>13</v>
      </c>
      <c r="B375" s="128" t="s">
        <v>68</v>
      </c>
      <c r="C375" s="5">
        <v>100</v>
      </c>
      <c r="D375" s="67">
        <v>0.8</v>
      </c>
      <c r="E375" s="67">
        <v>0.2</v>
      </c>
      <c r="F375" s="67">
        <v>7.5</v>
      </c>
      <c r="G375" s="68">
        <v>38</v>
      </c>
    </row>
    <row r="376" spans="1:8" x14ac:dyDescent="0.25">
      <c r="A376" s="99" t="s">
        <v>34</v>
      </c>
      <c r="B376" s="66" t="s">
        <v>35</v>
      </c>
      <c r="C376" s="129">
        <v>150</v>
      </c>
      <c r="D376" s="67">
        <v>19.190000000000001</v>
      </c>
      <c r="E376" s="67">
        <v>13.19</v>
      </c>
      <c r="F376" s="67">
        <v>30.38</v>
      </c>
      <c r="G376" s="68">
        <v>324</v>
      </c>
    </row>
    <row r="377" spans="1:8" x14ac:dyDescent="0.25">
      <c r="A377" s="1" t="s">
        <v>28</v>
      </c>
      <c r="B377" s="54" t="s">
        <v>17</v>
      </c>
      <c r="C377" s="18">
        <v>222</v>
      </c>
      <c r="D377" s="2">
        <v>0.16</v>
      </c>
      <c r="E377" s="2">
        <v>0.03</v>
      </c>
      <c r="F377" s="2">
        <v>15.49</v>
      </c>
      <c r="G377" s="16">
        <v>64</v>
      </c>
    </row>
    <row r="378" spans="1:8" x14ac:dyDescent="0.25">
      <c r="A378" s="1" t="s">
        <v>13</v>
      </c>
      <c r="B378" s="54" t="s">
        <v>48</v>
      </c>
      <c r="C378" s="5">
        <v>50</v>
      </c>
      <c r="D378" s="2">
        <v>3.95</v>
      </c>
      <c r="E378" s="2">
        <v>0.5</v>
      </c>
      <c r="F378" s="2">
        <v>24.15</v>
      </c>
      <c r="G378" s="16">
        <v>118</v>
      </c>
    </row>
    <row r="379" spans="1:8" x14ac:dyDescent="0.25">
      <c r="A379" s="57"/>
      <c r="B379" s="58" t="s">
        <v>14</v>
      </c>
      <c r="C379" s="59">
        <f>SUM(C375:C378)</f>
        <v>522</v>
      </c>
      <c r="D379" s="60">
        <f>SUM(D375:D378)</f>
        <v>24.1</v>
      </c>
      <c r="E379" s="60">
        <f>SUM(E375:E378)</f>
        <v>13.919999999999998</v>
      </c>
      <c r="F379" s="53">
        <f>SUM(F375:F378)</f>
        <v>77.52</v>
      </c>
      <c r="G379" s="61">
        <f>SUM(G375:G378)</f>
        <v>544</v>
      </c>
      <c r="H379" s="62">
        <f>G379/2350</f>
        <v>0.23148936170212767</v>
      </c>
    </row>
    <row r="380" spans="1:8" x14ac:dyDescent="0.25">
      <c r="A380" s="47" t="s">
        <v>49</v>
      </c>
      <c r="B380" s="47"/>
      <c r="C380" s="47"/>
      <c r="D380" s="47"/>
      <c r="E380" s="47"/>
      <c r="F380" s="47"/>
      <c r="G380" s="47"/>
      <c r="H380" s="34"/>
    </row>
    <row r="381" spans="1:8" x14ac:dyDescent="0.25">
      <c r="A381" s="99" t="s">
        <v>13</v>
      </c>
      <c r="B381" s="128" t="s">
        <v>68</v>
      </c>
      <c r="C381" s="5">
        <v>100</v>
      </c>
      <c r="D381" s="67">
        <v>0.8</v>
      </c>
      <c r="E381" s="67">
        <v>0.2</v>
      </c>
      <c r="F381" s="67">
        <v>7.5</v>
      </c>
      <c r="G381" s="68">
        <v>38</v>
      </c>
    </row>
    <row r="382" spans="1:8" x14ac:dyDescent="0.25">
      <c r="A382" s="99" t="s">
        <v>34</v>
      </c>
      <c r="B382" s="66" t="s">
        <v>181</v>
      </c>
      <c r="C382" s="129">
        <v>200</v>
      </c>
      <c r="D382" s="67">
        <v>24.78</v>
      </c>
      <c r="E382" s="67">
        <v>17.149999999999999</v>
      </c>
      <c r="F382" s="67">
        <v>46.13</v>
      </c>
      <c r="G382" s="68">
        <v>438</v>
      </c>
    </row>
    <row r="383" spans="1:8" x14ac:dyDescent="0.25">
      <c r="A383" s="1" t="s">
        <v>28</v>
      </c>
      <c r="B383" s="54" t="s">
        <v>17</v>
      </c>
      <c r="C383" s="18">
        <v>222</v>
      </c>
      <c r="D383" s="2">
        <v>0.16</v>
      </c>
      <c r="E383" s="2">
        <v>0.03</v>
      </c>
      <c r="F383" s="2">
        <v>15.49</v>
      </c>
      <c r="G383" s="16">
        <v>64</v>
      </c>
    </row>
    <row r="384" spans="1:8" x14ac:dyDescent="0.25">
      <c r="A384" s="1" t="s">
        <v>13</v>
      </c>
      <c r="B384" s="54" t="s">
        <v>48</v>
      </c>
      <c r="C384" s="5">
        <v>50</v>
      </c>
      <c r="D384" s="2">
        <v>3.95</v>
      </c>
      <c r="E384" s="2">
        <v>0.5</v>
      </c>
      <c r="F384" s="2">
        <v>24.15</v>
      </c>
      <c r="G384" s="16">
        <v>118</v>
      </c>
    </row>
    <row r="385" spans="1:8" x14ac:dyDescent="0.25">
      <c r="A385" s="53"/>
      <c r="B385" s="130" t="s">
        <v>14</v>
      </c>
      <c r="C385" s="59">
        <f>SUM(C381:C384)</f>
        <v>572</v>
      </c>
      <c r="D385" s="60">
        <f>SUM(D381:D384)</f>
        <v>29.69</v>
      </c>
      <c r="E385" s="60">
        <f>SUM(E381:E384)</f>
        <v>17.88</v>
      </c>
      <c r="F385" s="60">
        <f>SUM(F381:F384)</f>
        <v>93.27000000000001</v>
      </c>
      <c r="G385" s="61">
        <f>SUM(G381:G384)</f>
        <v>658</v>
      </c>
      <c r="H385" s="62">
        <f>G385/2720</f>
        <v>0.24191176470588235</v>
      </c>
    </row>
    <row r="386" spans="1:8" x14ac:dyDescent="0.25">
      <c r="A386" s="47" t="s">
        <v>51</v>
      </c>
      <c r="B386" s="47"/>
      <c r="C386" s="47"/>
      <c r="D386" s="47"/>
      <c r="E386" s="47"/>
      <c r="F386" s="47"/>
      <c r="G386" s="47"/>
      <c r="H386" s="62"/>
    </row>
    <row r="387" spans="1:8" x14ac:dyDescent="0.25">
      <c r="A387" s="48" t="s">
        <v>42</v>
      </c>
      <c r="B387" s="49" t="s">
        <v>6</v>
      </c>
      <c r="C387" s="50" t="s">
        <v>7</v>
      </c>
      <c r="D387" s="51" t="s">
        <v>43</v>
      </c>
      <c r="E387" s="51"/>
      <c r="F387" s="51"/>
      <c r="G387" s="52" t="s">
        <v>44</v>
      </c>
    </row>
    <row r="388" spans="1:8" x14ac:dyDescent="0.25">
      <c r="A388" s="48"/>
      <c r="B388" s="49"/>
      <c r="C388" s="50"/>
      <c r="D388" s="53" t="s">
        <v>8</v>
      </c>
      <c r="E388" s="53" t="s">
        <v>9</v>
      </c>
      <c r="F388" s="53" t="s">
        <v>45</v>
      </c>
      <c r="G388" s="52"/>
    </row>
    <row r="389" spans="1:8" x14ac:dyDescent="0.25">
      <c r="A389" s="131" t="s">
        <v>182</v>
      </c>
      <c r="B389" s="105" t="s">
        <v>183</v>
      </c>
      <c r="C389" s="9">
        <v>60</v>
      </c>
      <c r="D389" s="13">
        <v>0.72</v>
      </c>
      <c r="E389" s="13">
        <v>2.84</v>
      </c>
      <c r="F389" s="13">
        <v>4.62</v>
      </c>
      <c r="G389" s="14">
        <v>47</v>
      </c>
    </row>
    <row r="390" spans="1:8" x14ac:dyDescent="0.25">
      <c r="A390" s="12" t="s">
        <v>110</v>
      </c>
      <c r="B390" s="80" t="s">
        <v>111</v>
      </c>
      <c r="C390" s="106">
        <v>210</v>
      </c>
      <c r="D390" s="13">
        <v>4.3899999999999997</v>
      </c>
      <c r="E390" s="13">
        <v>6.29</v>
      </c>
      <c r="F390" s="13">
        <v>9.34</v>
      </c>
      <c r="G390" s="14">
        <v>119</v>
      </c>
    </row>
    <row r="391" spans="1:8" x14ac:dyDescent="0.25">
      <c r="A391" s="1" t="s">
        <v>186</v>
      </c>
      <c r="B391" s="117" t="s">
        <v>187</v>
      </c>
      <c r="C391" s="5">
        <v>150</v>
      </c>
      <c r="D391" s="109">
        <v>12.62</v>
      </c>
      <c r="E391" s="109">
        <v>28.17</v>
      </c>
      <c r="F391" s="109">
        <v>25.89</v>
      </c>
      <c r="G391" s="110">
        <v>408</v>
      </c>
    </row>
    <row r="392" spans="1:8" x14ac:dyDescent="0.25">
      <c r="A392" s="69" t="s">
        <v>101</v>
      </c>
      <c r="B392" s="132" t="s">
        <v>188</v>
      </c>
      <c r="C392" s="133">
        <v>200</v>
      </c>
      <c r="D392" s="2">
        <v>1</v>
      </c>
      <c r="E392" s="2"/>
      <c r="F392" s="2">
        <v>20.2</v>
      </c>
      <c r="G392" s="16">
        <v>85</v>
      </c>
    </row>
    <row r="393" spans="1:8" x14ac:dyDescent="0.25">
      <c r="A393" s="69" t="s">
        <v>13</v>
      </c>
      <c r="B393" s="79" t="s">
        <v>48</v>
      </c>
      <c r="C393" s="92">
        <v>70</v>
      </c>
      <c r="D393" s="11">
        <v>5.53</v>
      </c>
      <c r="E393" s="11">
        <v>0.7</v>
      </c>
      <c r="F393" s="11">
        <v>33.81</v>
      </c>
      <c r="G393" s="10">
        <v>165</v>
      </c>
    </row>
    <row r="394" spans="1:8" x14ac:dyDescent="0.25">
      <c r="A394" s="1" t="s">
        <v>13</v>
      </c>
      <c r="B394" s="17" t="s">
        <v>62</v>
      </c>
      <c r="C394" s="5">
        <v>25</v>
      </c>
      <c r="D394" s="2">
        <v>1.65</v>
      </c>
      <c r="E394" s="2">
        <v>0.3</v>
      </c>
      <c r="F394" s="2">
        <v>8.35</v>
      </c>
      <c r="G394" s="16">
        <v>44</v>
      </c>
      <c r="H394" s="62"/>
    </row>
    <row r="395" spans="1:8" x14ac:dyDescent="0.25">
      <c r="A395" s="134"/>
      <c r="B395" s="83" t="s">
        <v>14</v>
      </c>
      <c r="C395" s="59">
        <f>SUM(C389:C394)</f>
        <v>715</v>
      </c>
      <c r="D395" s="60">
        <f>SUM(D389:D394)</f>
        <v>25.909999999999997</v>
      </c>
      <c r="E395" s="60">
        <f>SUM(E389:E394)</f>
        <v>38.299999999999997</v>
      </c>
      <c r="F395" s="60">
        <f>SUM(F389:F394)</f>
        <v>102.21</v>
      </c>
      <c r="G395" s="61">
        <f>SUM(G389:G394)</f>
        <v>868</v>
      </c>
      <c r="H395" s="62">
        <f>G395/2350</f>
        <v>0.36936170212765956</v>
      </c>
    </row>
    <row r="396" spans="1:8" x14ac:dyDescent="0.25">
      <c r="A396" s="47" t="s">
        <v>63</v>
      </c>
      <c r="B396" s="47"/>
      <c r="C396" s="47"/>
      <c r="D396" s="47"/>
      <c r="E396" s="47"/>
      <c r="F396" s="47"/>
      <c r="G396" s="47"/>
      <c r="H396" s="62"/>
    </row>
    <row r="397" spans="1:8" x14ac:dyDescent="0.25">
      <c r="A397" s="131" t="s">
        <v>182</v>
      </c>
      <c r="B397" s="105" t="s">
        <v>189</v>
      </c>
      <c r="C397" s="9">
        <v>100</v>
      </c>
      <c r="D397" s="13">
        <v>1.2</v>
      </c>
      <c r="E397" s="13">
        <v>4.7300000000000004</v>
      </c>
      <c r="F397" s="13">
        <v>7.7</v>
      </c>
      <c r="G397" s="14">
        <v>78</v>
      </c>
      <c r="H397" s="62"/>
    </row>
    <row r="398" spans="1:8" x14ac:dyDescent="0.25">
      <c r="A398" s="12" t="s">
        <v>110</v>
      </c>
      <c r="B398" s="80" t="s">
        <v>117</v>
      </c>
      <c r="C398" s="135">
        <v>260</v>
      </c>
      <c r="D398" s="13">
        <v>4.9000000000000004</v>
      </c>
      <c r="E398" s="13">
        <v>7.4</v>
      </c>
      <c r="F398" s="13">
        <v>11.67</v>
      </c>
      <c r="G398" s="14">
        <v>142</v>
      </c>
      <c r="H398" s="62"/>
    </row>
    <row r="399" spans="1:8" x14ac:dyDescent="0.25">
      <c r="A399" s="1" t="s">
        <v>186</v>
      </c>
      <c r="B399" s="117" t="s">
        <v>187</v>
      </c>
      <c r="C399" s="5">
        <v>200</v>
      </c>
      <c r="D399" s="2">
        <v>16.82</v>
      </c>
      <c r="E399" s="2">
        <v>37.56</v>
      </c>
      <c r="F399" s="2">
        <v>34.520000000000003</v>
      </c>
      <c r="G399" s="16">
        <v>544</v>
      </c>
    </row>
    <row r="400" spans="1:8" x14ac:dyDescent="0.25">
      <c r="A400" s="69" t="s">
        <v>101</v>
      </c>
      <c r="B400" s="132" t="s">
        <v>188</v>
      </c>
      <c r="C400" s="133">
        <v>200</v>
      </c>
      <c r="D400" s="2">
        <v>1</v>
      </c>
      <c r="E400" s="2"/>
      <c r="F400" s="2">
        <v>20.2</v>
      </c>
      <c r="G400" s="16">
        <v>85</v>
      </c>
    </row>
    <row r="401" spans="1:8" x14ac:dyDescent="0.25">
      <c r="A401" s="69" t="s">
        <v>13</v>
      </c>
      <c r="B401" s="79" t="s">
        <v>48</v>
      </c>
      <c r="C401" s="92">
        <v>70</v>
      </c>
      <c r="D401" s="11">
        <v>5.53</v>
      </c>
      <c r="E401" s="11">
        <v>0.7</v>
      </c>
      <c r="F401" s="11">
        <v>33.81</v>
      </c>
      <c r="G401" s="10">
        <v>165</v>
      </c>
    </row>
    <row r="402" spans="1:8" x14ac:dyDescent="0.25">
      <c r="A402" s="1" t="s">
        <v>13</v>
      </c>
      <c r="B402" s="17" t="s">
        <v>62</v>
      </c>
      <c r="C402" s="5">
        <v>25</v>
      </c>
      <c r="D402" s="2">
        <v>1.65</v>
      </c>
      <c r="E402" s="2">
        <v>0.3</v>
      </c>
      <c r="F402" s="2">
        <v>8.35</v>
      </c>
      <c r="G402" s="3">
        <v>44</v>
      </c>
    </row>
    <row r="403" spans="1:8" x14ac:dyDescent="0.25">
      <c r="A403" s="71"/>
      <c r="B403" s="83" t="s">
        <v>14</v>
      </c>
      <c r="C403" s="59">
        <f>SUM(C397:C402)</f>
        <v>855</v>
      </c>
      <c r="D403" s="60">
        <f>SUM(D397:D402)</f>
        <v>31.1</v>
      </c>
      <c r="E403" s="60">
        <f>SUM(E397:E402)</f>
        <v>50.690000000000005</v>
      </c>
      <c r="F403" s="60">
        <f>SUM(F397:F402)</f>
        <v>116.25</v>
      </c>
      <c r="G403" s="61">
        <f>SUM(G397:G402)</f>
        <v>1058</v>
      </c>
      <c r="H403" s="62">
        <f>G403/2720</f>
        <v>0.38897058823529412</v>
      </c>
    </row>
    <row r="404" spans="1:8" x14ac:dyDescent="0.25">
      <c r="B404" s="136"/>
    </row>
    <row r="405" spans="1:8" x14ac:dyDescent="0.25">
      <c r="A405" s="116" t="s">
        <v>191</v>
      </c>
      <c r="B405" s="116"/>
      <c r="C405" s="116"/>
      <c r="D405" s="116"/>
      <c r="E405" s="116"/>
      <c r="F405" s="116"/>
      <c r="G405" s="116"/>
      <c r="H405" s="34"/>
    </row>
    <row r="406" spans="1:8" x14ac:dyDescent="0.25">
      <c r="A406" s="47" t="s">
        <v>41</v>
      </c>
      <c r="B406" s="47"/>
      <c r="C406" s="47"/>
      <c r="D406" s="47"/>
      <c r="E406" s="47"/>
      <c r="F406" s="47"/>
      <c r="G406" s="47"/>
      <c r="H406" s="34"/>
    </row>
    <row r="407" spans="1:8" x14ac:dyDescent="0.25">
      <c r="A407" s="48" t="s">
        <v>42</v>
      </c>
      <c r="B407" s="50" t="s">
        <v>6</v>
      </c>
      <c r="C407" s="50" t="s">
        <v>7</v>
      </c>
      <c r="D407" s="51" t="s">
        <v>43</v>
      </c>
      <c r="E407" s="51"/>
      <c r="F407" s="51"/>
      <c r="G407" s="52" t="s">
        <v>44</v>
      </c>
    </row>
    <row r="408" spans="1:8" x14ac:dyDescent="0.25">
      <c r="A408" s="48"/>
      <c r="B408" s="50"/>
      <c r="C408" s="50"/>
      <c r="D408" s="53" t="s">
        <v>8</v>
      </c>
      <c r="E408" s="53" t="s">
        <v>9</v>
      </c>
      <c r="F408" s="53" t="s">
        <v>45</v>
      </c>
      <c r="G408" s="52"/>
    </row>
    <row r="409" spans="1:8" x14ac:dyDescent="0.25">
      <c r="A409" s="1" t="s">
        <v>22</v>
      </c>
      <c r="B409" s="56" t="s">
        <v>23</v>
      </c>
      <c r="C409" s="9">
        <v>50</v>
      </c>
      <c r="D409" s="6">
        <v>6.35</v>
      </c>
      <c r="E409" s="6">
        <v>5.75</v>
      </c>
      <c r="F409" s="6">
        <v>0.35</v>
      </c>
      <c r="G409" s="78">
        <v>79</v>
      </c>
    </row>
    <row r="410" spans="1:8" x14ac:dyDescent="0.25">
      <c r="A410" s="1" t="s">
        <v>24</v>
      </c>
      <c r="B410" s="54" t="s">
        <v>36</v>
      </c>
      <c r="C410" s="18">
        <v>210</v>
      </c>
      <c r="D410" s="2">
        <v>7.79</v>
      </c>
      <c r="E410" s="2">
        <v>14.18</v>
      </c>
      <c r="F410" s="2">
        <v>32.81</v>
      </c>
      <c r="G410" s="3">
        <v>309</v>
      </c>
    </row>
    <row r="411" spans="1:8" x14ac:dyDescent="0.25">
      <c r="A411" s="1" t="s">
        <v>30</v>
      </c>
      <c r="B411" s="55" t="s">
        <v>47</v>
      </c>
      <c r="C411" s="9">
        <v>200</v>
      </c>
      <c r="D411" s="6">
        <v>3.05</v>
      </c>
      <c r="E411" s="6">
        <v>2.4</v>
      </c>
      <c r="F411" s="6">
        <v>23.11</v>
      </c>
      <c r="G411" s="7">
        <v>119</v>
      </c>
    </row>
    <row r="412" spans="1:8" x14ac:dyDescent="0.25">
      <c r="A412" s="1" t="s">
        <v>13</v>
      </c>
      <c r="B412" s="54" t="s">
        <v>48</v>
      </c>
      <c r="C412" s="5">
        <v>50</v>
      </c>
      <c r="D412" s="2">
        <v>3.95</v>
      </c>
      <c r="E412" s="2">
        <v>0.5</v>
      </c>
      <c r="F412" s="2">
        <v>24.15</v>
      </c>
      <c r="G412" s="16">
        <v>118</v>
      </c>
    </row>
    <row r="413" spans="1:8" x14ac:dyDescent="0.25">
      <c r="A413" s="104"/>
      <c r="B413" s="58" t="s">
        <v>14</v>
      </c>
      <c r="C413" s="59">
        <f>SUM(C409:C412)</f>
        <v>510</v>
      </c>
      <c r="D413" s="60">
        <f>SUM(D409:D412)</f>
        <v>21.14</v>
      </c>
      <c r="E413" s="60">
        <f>SUM(E409:E412)</f>
        <v>22.83</v>
      </c>
      <c r="F413" s="60">
        <f>SUM(F409:F412)</f>
        <v>80.42</v>
      </c>
      <c r="G413" s="61">
        <f>SUM(G409:G412)</f>
        <v>625</v>
      </c>
      <c r="H413" s="62">
        <f>G413/2350</f>
        <v>0.26595744680851063</v>
      </c>
    </row>
    <row r="414" spans="1:8" x14ac:dyDescent="0.25">
      <c r="A414" s="47" t="s">
        <v>49</v>
      </c>
      <c r="B414" s="47"/>
      <c r="C414" s="47"/>
      <c r="D414" s="47"/>
      <c r="E414" s="47"/>
      <c r="F414" s="47"/>
      <c r="G414" s="47"/>
      <c r="H414" s="34"/>
    </row>
    <row r="415" spans="1:8" x14ac:dyDescent="0.25">
      <c r="A415" s="1" t="s">
        <v>22</v>
      </c>
      <c r="B415" s="56" t="s">
        <v>23</v>
      </c>
      <c r="C415" s="9">
        <v>50</v>
      </c>
      <c r="D415" s="6">
        <v>6.35</v>
      </c>
      <c r="E415" s="6">
        <v>5.75</v>
      </c>
      <c r="F415" s="6">
        <v>0.35</v>
      </c>
      <c r="G415" s="78">
        <v>79</v>
      </c>
    </row>
    <row r="416" spans="1:8" x14ac:dyDescent="0.25">
      <c r="A416" s="1" t="s">
        <v>24</v>
      </c>
      <c r="B416" s="4" t="s">
        <v>192</v>
      </c>
      <c r="C416" s="77">
        <v>260</v>
      </c>
      <c r="D416" s="2">
        <v>9.73</v>
      </c>
      <c r="E416" s="2">
        <v>15.66</v>
      </c>
      <c r="F416" s="2">
        <v>41</v>
      </c>
      <c r="G416" s="3">
        <v>368</v>
      </c>
    </row>
    <row r="417" spans="1:8" x14ac:dyDescent="0.25">
      <c r="A417" s="1" t="s">
        <v>30</v>
      </c>
      <c r="B417" s="55" t="s">
        <v>47</v>
      </c>
      <c r="C417" s="9">
        <v>200</v>
      </c>
      <c r="D417" s="6">
        <v>3.05</v>
      </c>
      <c r="E417" s="6">
        <v>2.4</v>
      </c>
      <c r="F417" s="6">
        <v>23.11</v>
      </c>
      <c r="G417" s="7">
        <v>119</v>
      </c>
    </row>
    <row r="418" spans="1:8" x14ac:dyDescent="0.25">
      <c r="A418" s="1" t="s">
        <v>13</v>
      </c>
      <c r="B418" s="54" t="s">
        <v>48</v>
      </c>
      <c r="C418" s="5">
        <v>50</v>
      </c>
      <c r="D418" s="2">
        <v>3.95</v>
      </c>
      <c r="E418" s="2">
        <v>0.5</v>
      </c>
      <c r="F418" s="2">
        <v>24.15</v>
      </c>
      <c r="G418" s="16">
        <v>118</v>
      </c>
    </row>
    <row r="419" spans="1:8" x14ac:dyDescent="0.25">
      <c r="A419" s="71"/>
      <c r="B419" s="58" t="s">
        <v>14</v>
      </c>
      <c r="C419" s="59">
        <f>SUM(C415:C418)</f>
        <v>560</v>
      </c>
      <c r="D419" s="60">
        <f>SUM(D415:D418)</f>
        <v>23.08</v>
      </c>
      <c r="E419" s="60">
        <f>SUM(E415:E418)</f>
        <v>24.31</v>
      </c>
      <c r="F419" s="60">
        <f>SUM(F415:F418)</f>
        <v>88.610000000000014</v>
      </c>
      <c r="G419" s="61">
        <f>SUM(G415:G418)</f>
        <v>684</v>
      </c>
      <c r="H419" s="62">
        <f>G419/2720</f>
        <v>0.25147058823529411</v>
      </c>
    </row>
    <row r="420" spans="1:8" x14ac:dyDescent="0.25">
      <c r="A420" s="47" t="s">
        <v>51</v>
      </c>
      <c r="B420" s="47"/>
      <c r="C420" s="47"/>
      <c r="D420" s="47"/>
      <c r="E420" s="47"/>
      <c r="F420" s="47"/>
      <c r="G420" s="47"/>
    </row>
    <row r="421" spans="1:8" x14ac:dyDescent="0.25">
      <c r="A421" s="48" t="s">
        <v>42</v>
      </c>
      <c r="B421" s="49" t="s">
        <v>6</v>
      </c>
      <c r="C421" s="50" t="s">
        <v>7</v>
      </c>
      <c r="D421" s="51" t="s">
        <v>43</v>
      </c>
      <c r="E421" s="51"/>
      <c r="F421" s="51"/>
      <c r="G421" s="52" t="s">
        <v>44</v>
      </c>
    </row>
    <row r="422" spans="1:8" x14ac:dyDescent="0.25">
      <c r="A422" s="48"/>
      <c r="B422" s="49"/>
      <c r="C422" s="50"/>
      <c r="D422" s="53" t="s">
        <v>8</v>
      </c>
      <c r="E422" s="53" t="s">
        <v>9</v>
      </c>
      <c r="F422" s="53" t="s">
        <v>45</v>
      </c>
      <c r="G422" s="52"/>
    </row>
    <row r="423" spans="1:8" x14ac:dyDescent="0.25">
      <c r="A423" s="99" t="s">
        <v>184</v>
      </c>
      <c r="B423" s="137" t="s">
        <v>185</v>
      </c>
      <c r="C423" s="9">
        <v>60</v>
      </c>
      <c r="D423" s="99">
        <v>0.9</v>
      </c>
      <c r="E423" s="99">
        <v>3.12</v>
      </c>
      <c r="F423" s="99">
        <v>6</v>
      </c>
      <c r="G423" s="99">
        <v>56</v>
      </c>
    </row>
    <row r="424" spans="1:8" x14ac:dyDescent="0.25">
      <c r="A424" s="1" t="s">
        <v>193</v>
      </c>
      <c r="B424" s="117" t="s">
        <v>194</v>
      </c>
      <c r="C424" s="108">
        <v>205</v>
      </c>
      <c r="D424" s="2">
        <v>1.63</v>
      </c>
      <c r="E424" s="2">
        <v>5.74</v>
      </c>
      <c r="F424" s="2">
        <v>8.51</v>
      </c>
      <c r="G424" s="16">
        <v>86</v>
      </c>
    </row>
    <row r="425" spans="1:8" x14ac:dyDescent="0.25">
      <c r="A425" s="12" t="s">
        <v>195</v>
      </c>
      <c r="B425" s="70" t="s">
        <v>196</v>
      </c>
      <c r="C425" s="5">
        <v>90</v>
      </c>
      <c r="D425" s="13">
        <v>9.9600000000000009</v>
      </c>
      <c r="E425" s="13">
        <v>9.73</v>
      </c>
      <c r="F425" s="13">
        <v>11.39</v>
      </c>
      <c r="G425" s="14">
        <v>174</v>
      </c>
    </row>
    <row r="426" spans="1:8" x14ac:dyDescent="0.25">
      <c r="A426" s="1" t="s">
        <v>197</v>
      </c>
      <c r="B426" s="54" t="s">
        <v>198</v>
      </c>
      <c r="C426" s="5">
        <v>150</v>
      </c>
      <c r="D426" s="2">
        <v>3.83</v>
      </c>
      <c r="E426" s="2">
        <v>5.44</v>
      </c>
      <c r="F426" s="2">
        <v>16.28</v>
      </c>
      <c r="G426" s="16">
        <v>132</v>
      </c>
    </row>
    <row r="427" spans="1:8" x14ac:dyDescent="0.25">
      <c r="A427" s="1" t="s">
        <v>83</v>
      </c>
      <c r="B427" s="56" t="s">
        <v>84</v>
      </c>
      <c r="C427" s="9">
        <v>200</v>
      </c>
      <c r="D427" s="6">
        <v>0.44</v>
      </c>
      <c r="E427" s="64"/>
      <c r="F427" s="6">
        <v>28.88</v>
      </c>
      <c r="G427" s="7">
        <v>119</v>
      </c>
    </row>
    <row r="428" spans="1:8" x14ac:dyDescent="0.25">
      <c r="A428" s="1" t="s">
        <v>13</v>
      </c>
      <c r="B428" s="54" t="s">
        <v>48</v>
      </c>
      <c r="C428" s="5">
        <v>50</v>
      </c>
      <c r="D428" s="2">
        <v>3.95</v>
      </c>
      <c r="E428" s="2">
        <v>0.5</v>
      </c>
      <c r="F428" s="2">
        <v>24.15</v>
      </c>
      <c r="G428" s="16">
        <v>118</v>
      </c>
    </row>
    <row r="429" spans="1:8" x14ac:dyDescent="0.25">
      <c r="A429" s="1" t="s">
        <v>13</v>
      </c>
      <c r="B429" s="17" t="s">
        <v>62</v>
      </c>
      <c r="C429" s="5">
        <v>25</v>
      </c>
      <c r="D429" s="2">
        <v>1.65</v>
      </c>
      <c r="E429" s="2">
        <v>0.3</v>
      </c>
      <c r="F429" s="2">
        <v>8.35</v>
      </c>
      <c r="G429" s="16">
        <v>44</v>
      </c>
      <c r="H429" s="62"/>
    </row>
    <row r="430" spans="1:8" x14ac:dyDescent="0.25">
      <c r="A430" s="71"/>
      <c r="B430" s="83" t="s">
        <v>14</v>
      </c>
      <c r="C430" s="59">
        <f>SUM(C423:C429)</f>
        <v>780</v>
      </c>
      <c r="D430" s="60">
        <f t="shared" ref="D430:G430" si="9">SUM(D423:D429)</f>
        <v>22.36</v>
      </c>
      <c r="E430" s="60">
        <f t="shared" si="9"/>
        <v>24.830000000000002</v>
      </c>
      <c r="F430" s="60">
        <f t="shared" si="9"/>
        <v>103.56</v>
      </c>
      <c r="G430" s="61">
        <f t="shared" si="9"/>
        <v>729</v>
      </c>
      <c r="H430" s="62">
        <f>G430/2350</f>
        <v>0.31021276595744679</v>
      </c>
    </row>
    <row r="431" spans="1:8" x14ac:dyDescent="0.25">
      <c r="A431" s="47" t="s">
        <v>63</v>
      </c>
      <c r="B431" s="47"/>
      <c r="C431" s="47"/>
      <c r="D431" s="47"/>
      <c r="E431" s="47"/>
      <c r="F431" s="47"/>
      <c r="G431" s="47"/>
      <c r="H431" s="62"/>
    </row>
    <row r="432" spans="1:8" x14ac:dyDescent="0.25">
      <c r="A432" s="99" t="s">
        <v>184</v>
      </c>
      <c r="B432" s="137" t="s">
        <v>190</v>
      </c>
      <c r="C432" s="9">
        <v>100</v>
      </c>
      <c r="D432" s="99">
        <v>1.5</v>
      </c>
      <c r="E432" s="99">
        <v>5.2</v>
      </c>
      <c r="F432" s="99">
        <v>10</v>
      </c>
      <c r="G432" s="99">
        <v>94</v>
      </c>
    </row>
    <row r="433" spans="1:8" x14ac:dyDescent="0.25">
      <c r="A433" s="1" t="s">
        <v>193</v>
      </c>
      <c r="B433" s="117" t="s">
        <v>199</v>
      </c>
      <c r="C433" s="108">
        <v>255</v>
      </c>
      <c r="D433" s="2">
        <v>2.0099999999999998</v>
      </c>
      <c r="E433" s="2">
        <v>6.8</v>
      </c>
      <c r="F433" s="2">
        <v>10.6</v>
      </c>
      <c r="G433" s="3">
        <v>105</v>
      </c>
      <c r="H433" s="62"/>
    </row>
    <row r="434" spans="1:8" x14ac:dyDescent="0.25">
      <c r="A434" s="12" t="s">
        <v>195</v>
      </c>
      <c r="B434" s="70" t="s">
        <v>200</v>
      </c>
      <c r="C434" s="5">
        <v>100</v>
      </c>
      <c r="D434" s="13">
        <v>11.53</v>
      </c>
      <c r="E434" s="13">
        <v>11.1</v>
      </c>
      <c r="F434" s="13">
        <v>12.94</v>
      </c>
      <c r="G434" s="14">
        <v>199</v>
      </c>
    </row>
    <row r="435" spans="1:8" x14ac:dyDescent="0.25">
      <c r="A435" s="1" t="s">
        <v>197</v>
      </c>
      <c r="B435" s="54" t="s">
        <v>198</v>
      </c>
      <c r="C435" s="5">
        <v>180</v>
      </c>
      <c r="D435" s="2">
        <v>4.5999999999999996</v>
      </c>
      <c r="E435" s="2">
        <v>6.53</v>
      </c>
      <c r="F435" s="2">
        <v>19.54</v>
      </c>
      <c r="G435" s="3">
        <v>158</v>
      </c>
    </row>
    <row r="436" spans="1:8" x14ac:dyDescent="0.25">
      <c r="A436" s="1" t="s">
        <v>83</v>
      </c>
      <c r="B436" s="56" t="s">
        <v>84</v>
      </c>
      <c r="C436" s="9">
        <v>200</v>
      </c>
      <c r="D436" s="6">
        <v>0.44</v>
      </c>
      <c r="E436" s="64"/>
      <c r="F436" s="6">
        <v>28.88</v>
      </c>
      <c r="G436" s="78">
        <v>119</v>
      </c>
    </row>
    <row r="437" spans="1:8" x14ac:dyDescent="0.25">
      <c r="A437" s="1" t="s">
        <v>13</v>
      </c>
      <c r="B437" s="54" t="s">
        <v>48</v>
      </c>
      <c r="C437" s="5">
        <v>50</v>
      </c>
      <c r="D437" s="2">
        <v>3.95</v>
      </c>
      <c r="E437" s="2">
        <v>0.5</v>
      </c>
      <c r="F437" s="2">
        <v>24.15</v>
      </c>
      <c r="G437" s="16">
        <v>118</v>
      </c>
    </row>
    <row r="438" spans="1:8" x14ac:dyDescent="0.25">
      <c r="A438" s="1" t="s">
        <v>13</v>
      </c>
      <c r="B438" s="17" t="s">
        <v>62</v>
      </c>
      <c r="C438" s="5">
        <v>25</v>
      </c>
      <c r="D438" s="2">
        <v>1.65</v>
      </c>
      <c r="E438" s="2">
        <v>0.3</v>
      </c>
      <c r="F438" s="2">
        <v>8.35</v>
      </c>
      <c r="G438" s="3">
        <v>44</v>
      </c>
      <c r="H438" s="62"/>
    </row>
    <row r="439" spans="1:8" x14ac:dyDescent="0.25">
      <c r="A439" s="71"/>
      <c r="B439" s="83" t="s">
        <v>14</v>
      </c>
      <c r="C439" s="59">
        <f>SUM(C432:C438)</f>
        <v>910</v>
      </c>
      <c r="D439" s="60">
        <f>SUM(D432:D438)</f>
        <v>25.68</v>
      </c>
      <c r="E439" s="60">
        <f>SUM(E432:E438)</f>
        <v>30.430000000000003</v>
      </c>
      <c r="F439" s="60">
        <f>SUM(F432:F438)</f>
        <v>114.45999999999998</v>
      </c>
      <c r="G439" s="61">
        <f>SUM(G432:G438)</f>
        <v>837</v>
      </c>
      <c r="H439" s="62">
        <f>G439/2720</f>
        <v>0.30772058823529413</v>
      </c>
    </row>
    <row r="440" spans="1:8" x14ac:dyDescent="0.25">
      <c r="A440" s="84"/>
      <c r="B440" s="138"/>
      <c r="C440" s="139" t="s">
        <v>201</v>
      </c>
      <c r="D440" s="140"/>
      <c r="E440" s="140"/>
      <c r="F440" s="140"/>
      <c r="G440" s="141" t="s">
        <v>202</v>
      </c>
      <c r="H440" s="142">
        <f>(H233+H270+H307+H343+H379+H413)/6</f>
        <v>0.24659574468085108</v>
      </c>
    </row>
    <row r="441" spans="1:8" x14ac:dyDescent="0.25">
      <c r="B441" s="40" t="s">
        <v>203</v>
      </c>
      <c r="C441" s="143"/>
      <c r="D441" s="144"/>
      <c r="E441" s="140"/>
      <c r="F441" s="140"/>
      <c r="G441" s="141" t="s">
        <v>145</v>
      </c>
      <c r="H441" s="142">
        <f>(H239+H277+H313+H349+H385+H419)/6</f>
        <v>0.23988970588235292</v>
      </c>
    </row>
    <row r="442" spans="1:8" x14ac:dyDescent="0.25">
      <c r="A442" s="145"/>
      <c r="B442" s="146" t="s">
        <v>204</v>
      </c>
      <c r="C442" s="147">
        <f>(C17+C53+C90+C125+C159+C195+C233+C270+C307+C343+C379+C413)/12</f>
        <v>519.08333333333337</v>
      </c>
      <c r="D442" s="145"/>
      <c r="E442" s="145"/>
      <c r="F442" s="145"/>
      <c r="G442" s="141" t="s">
        <v>205</v>
      </c>
      <c r="H442" s="142">
        <f>(H250+H288+H324+H360+H395+H430)/6</f>
        <v>0.34470921985815606</v>
      </c>
    </row>
    <row r="443" spans="1:8" x14ac:dyDescent="0.25">
      <c r="A443" s="148"/>
      <c r="B443" s="146" t="s">
        <v>206</v>
      </c>
      <c r="C443" s="147">
        <f>(C23+C59+C97+C131+C165+C201+C239+C277+C313+C349+C385+C419)/12</f>
        <v>569.08333333333337</v>
      </c>
      <c r="D443" s="149"/>
      <c r="E443" s="149"/>
      <c r="F443" s="149"/>
      <c r="G443" s="141" t="s">
        <v>207</v>
      </c>
      <c r="H443" s="142">
        <f>(H259+H297+H333+H369+H403+H439)/6</f>
        <v>0.33977144607843135</v>
      </c>
    </row>
    <row r="444" spans="1:8" x14ac:dyDescent="0.25">
      <c r="A444" s="150"/>
      <c r="B444" s="146" t="s">
        <v>208</v>
      </c>
      <c r="C444" s="151">
        <f>(C34+C70+C107+C141+C176+C212+C250+C288+C324+C360+C395+C430)/12</f>
        <v>768.75</v>
      </c>
      <c r="D444" s="149"/>
      <c r="E444" s="149"/>
      <c r="F444" s="149"/>
      <c r="G444" s="141" t="s">
        <v>144</v>
      </c>
      <c r="H444" s="142">
        <f>(H233+H250+H270+H288+H307+H324+H343+H360+H379+H395+H413+H430)/6</f>
        <v>0.59130496453900705</v>
      </c>
    </row>
    <row r="445" spans="1:8" x14ac:dyDescent="0.25">
      <c r="A445" s="150"/>
      <c r="B445" s="146" t="s">
        <v>209</v>
      </c>
      <c r="C445" s="151">
        <f>(C43+C79+C115+C149+C185+C221+C259+C297+C333+C369+C403+C439)/12</f>
        <v>902.08333333333337</v>
      </c>
      <c r="D445" s="148"/>
      <c r="E445" s="148"/>
      <c r="F445" s="148"/>
      <c r="G445" s="141" t="s">
        <v>146</v>
      </c>
      <c r="H445" s="142">
        <f>(H239+H259+H277+H297+H313+H333+H349+H369+H385+H403+H419+H439)/6</f>
        <v>0.57966115196078427</v>
      </c>
    </row>
    <row r="446" spans="1:8" x14ac:dyDescent="0.25">
      <c r="A446" s="152"/>
      <c r="B446" s="153"/>
      <c r="C446" s="154"/>
      <c r="D446" s="152"/>
      <c r="E446" s="152"/>
      <c r="F446" s="152"/>
      <c r="G446" s="155"/>
      <c r="H446" s="156"/>
    </row>
    <row r="447" spans="1:8" x14ac:dyDescent="0.25">
      <c r="B447" s="157" t="s">
        <v>210</v>
      </c>
      <c r="C447" s="61">
        <f>(C17+C34+C53+C70+C90+C107+C125+C141+C159+C176+C195+C212+C233+C250+C270+C288+C307+C324+C343+C360+C379+C395+C413+C430)/12</f>
        <v>1287.8333333333333</v>
      </c>
      <c r="D447" s="60">
        <f>(D17+D34+D53+D70+D90+D107+D125+D141+D159+D176+D195+D212+D233+D250+D270+D288+D307+D324+D343+D360+D379+D395+D413+D430)/12</f>
        <v>45.131666666666661</v>
      </c>
      <c r="E447" s="60">
        <f>(E17+E34+E53+E70+E90+E107+E125+E141+E159+E176+E195+E212+E233+E250+E270+E288+E307+E324+E343+E360+E379+E395+E413+E430)/12</f>
        <v>50.229166666666664</v>
      </c>
      <c r="F447" s="60">
        <f>(F17+F34+F53+F70+F90+F107+F125+F141+F159+F176+F195+F212+F233+F250+F270+F288+F307+F324+F343+F360+F379+F395+F413+F430)/12</f>
        <v>191.4425</v>
      </c>
      <c r="G447" s="61">
        <f>(G17+G34+G53+G70+G90+G107+G125+G141+G159+G176+G195+G212+G233+G250+G270+G288+G307+G324+G343+G360+G379+G395+G413+G430)/12</f>
        <v>1396.1333333333334</v>
      </c>
      <c r="H447" s="62">
        <f>G447/2350</f>
        <v>0.5940992907801419</v>
      </c>
    </row>
    <row r="448" spans="1:8" x14ac:dyDescent="0.25">
      <c r="B448" s="157" t="s">
        <v>211</v>
      </c>
      <c r="C448" s="158">
        <f>(C23+C43+C79+C59+C97+C115+C131++C149+C165+C185+C201+C221+C239+C259+C277+C297+C313+C333+C349+C369+C385+C403+C419+C439)/12</f>
        <v>1471.1666666666667</v>
      </c>
      <c r="D448" s="159">
        <f>(D23+D43+D79+D59+D97+D115+D131++D149+D165+D185+D201+D221+D239+D259+D277+D297+D313+D333+D349+D369+D385+D403+D419+D439)/12</f>
        <v>52.865833333333335</v>
      </c>
      <c r="E448" s="159">
        <f>(E23+E43+E79+E59+E97+E115+E131++E149+E165+E185+E201+E221+E239+E259+E277+E297+E313+E333+E349+E369+E385+E403+E419+E439)/12</f>
        <v>59.537499999999994</v>
      </c>
      <c r="F448" s="159">
        <f>(F23+F43+F79+F59+F97+F115+F131++F149+F165+F185+F201+F221+F239+F259+F277+F297+F313+F333+F349+F369+F385+F403+F419+F439)/12</f>
        <v>215.50750000000002</v>
      </c>
      <c r="G448" s="158">
        <f>(G23+G43+G79+G59+G97+G115+G131++G149+G165+G185+G201+G221+G239+G259+G277+G297+G313+G333+G349+G369+G385+G403+G419+G439)/12</f>
        <v>1606.1724999999999</v>
      </c>
      <c r="H448" s="62">
        <f>G448/2720</f>
        <v>0.5905045955882352</v>
      </c>
    </row>
    <row r="449" spans="1:8" x14ac:dyDescent="0.25">
      <c r="A449" s="160"/>
      <c r="B449" s="161" t="s">
        <v>212</v>
      </c>
      <c r="C449" s="160"/>
      <c r="D449" s="160"/>
      <c r="E449" s="160"/>
      <c r="F449" s="160"/>
      <c r="G449" s="162"/>
      <c r="H449" s="163"/>
    </row>
    <row r="450" spans="1:8" x14ac:dyDescent="0.25">
      <c r="B450" s="164"/>
      <c r="C450" s="25"/>
    </row>
    <row r="451" spans="1:8" x14ac:dyDescent="0.25">
      <c r="B451" s="164"/>
      <c r="C451" s="25"/>
    </row>
    <row r="452" spans="1:8" x14ac:dyDescent="0.25">
      <c r="B452" s="164"/>
      <c r="C452" s="25"/>
    </row>
    <row r="453" spans="1:8" x14ac:dyDescent="0.25">
      <c r="B453" s="164"/>
      <c r="C453" s="25"/>
    </row>
    <row r="454" spans="1:8" x14ac:dyDescent="0.25">
      <c r="B454" s="164"/>
      <c r="C454" s="25"/>
    </row>
  </sheetData>
  <mergeCells count="184">
    <mergeCell ref="A420:G420"/>
    <mergeCell ref="A421:A422"/>
    <mergeCell ref="B421:B422"/>
    <mergeCell ref="C421:C422"/>
    <mergeCell ref="D421:F421"/>
    <mergeCell ref="G421:G422"/>
    <mergeCell ref="A431:G431"/>
    <mergeCell ref="C440:C441"/>
    <mergeCell ref="A396:G396"/>
    <mergeCell ref="A405:G405"/>
    <mergeCell ref="A406:G406"/>
    <mergeCell ref="A407:A408"/>
    <mergeCell ref="B407:B408"/>
    <mergeCell ref="C407:C408"/>
    <mergeCell ref="D407:F407"/>
    <mergeCell ref="G407:G408"/>
    <mergeCell ref="A414:G414"/>
    <mergeCell ref="A373:A374"/>
    <mergeCell ref="B373:B374"/>
    <mergeCell ref="C373:C374"/>
    <mergeCell ref="D373:F373"/>
    <mergeCell ref="G373:G374"/>
    <mergeCell ref="A380:G380"/>
    <mergeCell ref="A386:G386"/>
    <mergeCell ref="A387:A388"/>
    <mergeCell ref="B387:B388"/>
    <mergeCell ref="C387:C388"/>
    <mergeCell ref="D387:F387"/>
    <mergeCell ref="G387:G388"/>
    <mergeCell ref="A350:G350"/>
    <mergeCell ref="A351:A352"/>
    <mergeCell ref="B351:B352"/>
    <mergeCell ref="C351:C352"/>
    <mergeCell ref="D351:F351"/>
    <mergeCell ref="G351:G352"/>
    <mergeCell ref="A361:G361"/>
    <mergeCell ref="A371:G371"/>
    <mergeCell ref="A372:G372"/>
    <mergeCell ref="A325:G325"/>
    <mergeCell ref="A335:G335"/>
    <mergeCell ref="A336:G336"/>
    <mergeCell ref="A337:A338"/>
    <mergeCell ref="B337:B338"/>
    <mergeCell ref="C337:C338"/>
    <mergeCell ref="D337:F337"/>
    <mergeCell ref="G337:G338"/>
    <mergeCell ref="A344:G344"/>
    <mergeCell ref="A301:A302"/>
    <mergeCell ref="B301:B302"/>
    <mergeCell ref="C301:C302"/>
    <mergeCell ref="D301:F301"/>
    <mergeCell ref="G301:G302"/>
    <mergeCell ref="A308:G308"/>
    <mergeCell ref="A314:G314"/>
    <mergeCell ref="A315:A316"/>
    <mergeCell ref="B315:B316"/>
    <mergeCell ref="C315:C316"/>
    <mergeCell ref="D315:F315"/>
    <mergeCell ref="G315:G316"/>
    <mergeCell ref="A278:G278"/>
    <mergeCell ref="A279:A280"/>
    <mergeCell ref="B279:B280"/>
    <mergeCell ref="C279:C280"/>
    <mergeCell ref="D279:F279"/>
    <mergeCell ref="G279:G280"/>
    <mergeCell ref="A289:G289"/>
    <mergeCell ref="A299:G299"/>
    <mergeCell ref="A300:G300"/>
    <mergeCell ref="A251:G251"/>
    <mergeCell ref="A261:G261"/>
    <mergeCell ref="A262:G262"/>
    <mergeCell ref="A263:A264"/>
    <mergeCell ref="B263:B264"/>
    <mergeCell ref="C263:C264"/>
    <mergeCell ref="D263:F263"/>
    <mergeCell ref="G263:G264"/>
    <mergeCell ref="A271:G271"/>
    <mergeCell ref="A226:G226"/>
    <mergeCell ref="A227:A228"/>
    <mergeCell ref="B227:B228"/>
    <mergeCell ref="C227:C228"/>
    <mergeCell ref="D227:F227"/>
    <mergeCell ref="G227:G228"/>
    <mergeCell ref="A234:G234"/>
    <mergeCell ref="A240:G240"/>
    <mergeCell ref="A241:A242"/>
    <mergeCell ref="B241:B242"/>
    <mergeCell ref="C241:C242"/>
    <mergeCell ref="D241:F241"/>
    <mergeCell ref="G241:G242"/>
    <mergeCell ref="A202:G202"/>
    <mergeCell ref="A203:A204"/>
    <mergeCell ref="B203:B204"/>
    <mergeCell ref="C203:C204"/>
    <mergeCell ref="D203:F203"/>
    <mergeCell ref="G203:G204"/>
    <mergeCell ref="A213:G213"/>
    <mergeCell ref="A224:G224"/>
    <mergeCell ref="A225:G225"/>
    <mergeCell ref="A177:G177"/>
    <mergeCell ref="A187:G187"/>
    <mergeCell ref="A188:G188"/>
    <mergeCell ref="A189:A190"/>
    <mergeCell ref="B189:B190"/>
    <mergeCell ref="C189:C190"/>
    <mergeCell ref="D189:F189"/>
    <mergeCell ref="G189:G190"/>
    <mergeCell ref="A196:G196"/>
    <mergeCell ref="A153:A154"/>
    <mergeCell ref="B153:B154"/>
    <mergeCell ref="C153:C154"/>
    <mergeCell ref="D153:F153"/>
    <mergeCell ref="G153:G154"/>
    <mergeCell ref="A160:G160"/>
    <mergeCell ref="A166:G166"/>
    <mergeCell ref="A167:A168"/>
    <mergeCell ref="B167:B168"/>
    <mergeCell ref="C167:C168"/>
    <mergeCell ref="D167:F167"/>
    <mergeCell ref="G167:G168"/>
    <mergeCell ref="A132:G132"/>
    <mergeCell ref="A133:A134"/>
    <mergeCell ref="B133:B134"/>
    <mergeCell ref="C133:C134"/>
    <mergeCell ref="D133:F133"/>
    <mergeCell ref="G133:G134"/>
    <mergeCell ref="A142:G142"/>
    <mergeCell ref="A151:G151"/>
    <mergeCell ref="A152:G152"/>
    <mergeCell ref="A11:A12"/>
    <mergeCell ref="G11:G12"/>
    <mergeCell ref="A7:G7"/>
    <mergeCell ref="B8:G8"/>
    <mergeCell ref="A9:G9"/>
    <mergeCell ref="A10:G10"/>
    <mergeCell ref="B11:B12"/>
    <mergeCell ref="C11:C12"/>
    <mergeCell ref="D11:F11"/>
    <mergeCell ref="A18:G18"/>
    <mergeCell ref="A24:G24"/>
    <mergeCell ref="A25:A26"/>
    <mergeCell ref="B25:B26"/>
    <mergeCell ref="C25:C26"/>
    <mergeCell ref="D25:F25"/>
    <mergeCell ref="G25:G26"/>
    <mergeCell ref="A35:G35"/>
    <mergeCell ref="A45:G45"/>
    <mergeCell ref="A46:G46"/>
    <mergeCell ref="A47:A48"/>
    <mergeCell ref="B47:B48"/>
    <mergeCell ref="C47:C48"/>
    <mergeCell ref="D47:F47"/>
    <mergeCell ref="G47:G48"/>
    <mergeCell ref="A61:A62"/>
    <mergeCell ref="G61:G62"/>
    <mergeCell ref="A54:G54"/>
    <mergeCell ref="A60:G60"/>
    <mergeCell ref="B61:B62"/>
    <mergeCell ref="C61:C62"/>
    <mergeCell ref="D61:F61"/>
    <mergeCell ref="A71:G71"/>
    <mergeCell ref="A81:G81"/>
    <mergeCell ref="A82:G82"/>
    <mergeCell ref="A83:A84"/>
    <mergeCell ref="B83:B84"/>
    <mergeCell ref="C83:C84"/>
    <mergeCell ref="D83:F83"/>
    <mergeCell ref="G83:G84"/>
    <mergeCell ref="A91:G91"/>
    <mergeCell ref="A98:G98"/>
    <mergeCell ref="A99:A100"/>
    <mergeCell ref="B99:B100"/>
    <mergeCell ref="C99:C100"/>
    <mergeCell ref="D99:F99"/>
    <mergeCell ref="G99:G100"/>
    <mergeCell ref="A108:G108"/>
    <mergeCell ref="A117:G117"/>
    <mergeCell ref="A118:G118"/>
    <mergeCell ref="A119:A120"/>
    <mergeCell ref="B119:B120"/>
    <mergeCell ref="C119:C120"/>
    <mergeCell ref="D119:F119"/>
    <mergeCell ref="G119:G120"/>
    <mergeCell ref="A126:G126"/>
  </mergeCells>
  <conditionalFormatting sqref="B156">
    <cfRule type="duplicateValues" dxfId="29" priority="33"/>
    <cfRule type="duplicateValues" dxfId="28" priority="34"/>
  </conditionalFormatting>
  <conditionalFormatting sqref="B156">
    <cfRule type="duplicateValues" dxfId="27" priority="32"/>
  </conditionalFormatting>
  <conditionalFormatting sqref="B156">
    <cfRule type="duplicateValues" dxfId="26" priority="31"/>
  </conditionalFormatting>
  <conditionalFormatting sqref="B156">
    <cfRule type="duplicateValues" dxfId="25" priority="30"/>
  </conditionalFormatting>
  <conditionalFormatting sqref="B156">
    <cfRule type="duplicateValues" dxfId="24" priority="29"/>
  </conditionalFormatting>
  <conditionalFormatting sqref="B156">
    <cfRule type="duplicateValues" dxfId="23" priority="28"/>
  </conditionalFormatting>
  <conditionalFormatting sqref="B156">
    <cfRule type="duplicateValues" dxfId="22" priority="27"/>
  </conditionalFormatting>
  <conditionalFormatting sqref="B156">
    <cfRule type="duplicateValues" dxfId="21" priority="26"/>
  </conditionalFormatting>
  <conditionalFormatting sqref="B156">
    <cfRule type="duplicateValues" dxfId="20" priority="25"/>
  </conditionalFormatting>
  <conditionalFormatting sqref="B156">
    <cfRule type="duplicateValues" dxfId="19" priority="24"/>
  </conditionalFormatting>
  <conditionalFormatting sqref="B156">
    <cfRule type="duplicateValues" dxfId="18" priority="23"/>
  </conditionalFormatting>
  <conditionalFormatting sqref="B162">
    <cfRule type="duplicateValues" dxfId="17" priority="21"/>
    <cfRule type="duplicateValues" dxfId="16" priority="22"/>
  </conditionalFormatting>
  <conditionalFormatting sqref="B162">
    <cfRule type="duplicateValues" dxfId="15" priority="20"/>
  </conditionalFormatting>
  <conditionalFormatting sqref="B162">
    <cfRule type="duplicateValues" dxfId="14" priority="19"/>
  </conditionalFormatting>
  <conditionalFormatting sqref="B162">
    <cfRule type="duplicateValues" dxfId="13" priority="18"/>
  </conditionalFormatting>
  <conditionalFormatting sqref="B162">
    <cfRule type="duplicateValues" dxfId="12" priority="17"/>
  </conditionalFormatting>
  <conditionalFormatting sqref="B162">
    <cfRule type="duplicateValues" dxfId="11" priority="16"/>
  </conditionalFormatting>
  <conditionalFormatting sqref="B162">
    <cfRule type="duplicateValues" dxfId="10" priority="15"/>
  </conditionalFormatting>
  <conditionalFormatting sqref="B162">
    <cfRule type="duplicateValues" dxfId="9" priority="14"/>
  </conditionalFormatting>
  <conditionalFormatting sqref="B162">
    <cfRule type="duplicateValues" dxfId="8" priority="13"/>
  </conditionalFormatting>
  <conditionalFormatting sqref="B162">
    <cfRule type="duplicateValues" dxfId="7" priority="12"/>
  </conditionalFormatting>
  <conditionalFormatting sqref="B162">
    <cfRule type="duplicateValues" dxfId="6" priority="11"/>
  </conditionalFormatting>
  <conditionalFormatting sqref="B376">
    <cfRule type="duplicateValues" dxfId="5" priority="9"/>
  </conditionalFormatting>
  <conditionalFormatting sqref="B376">
    <cfRule type="duplicateValues" dxfId="4" priority="10"/>
  </conditionalFormatting>
  <conditionalFormatting sqref="B376">
    <cfRule type="duplicateValues" dxfId="3" priority="8"/>
  </conditionalFormatting>
  <conditionalFormatting sqref="B382">
    <cfRule type="duplicateValues" dxfId="2" priority="6"/>
  </conditionalFormatting>
  <conditionalFormatting sqref="B382">
    <cfRule type="duplicateValues" dxfId="1" priority="7"/>
  </conditionalFormatting>
  <conditionalFormatting sqref="B382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2024-09-17T05:28:59Z</dcterms:modified>
</cp:coreProperties>
</file>